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995" activeTab="0"/>
  </bookViews>
  <sheets>
    <sheet name="Sheet1" sheetId="1" r:id="rId1"/>
  </sheets>
  <definedNames>
    <definedName name="_xlnm.Print_Area" localSheetId="0">'Sheet1'!$B$1:$N$365</definedName>
    <definedName name="_xlnm.Print_Titles" localSheetId="0">'Sheet1'!$1:$17</definedName>
  </definedNames>
  <calcPr fullCalcOnLoad="1"/>
</workbook>
</file>

<file path=xl/sharedStrings.xml><?xml version="1.0" encoding="utf-8"?>
<sst xmlns="http://schemas.openxmlformats.org/spreadsheetml/2006/main" count="657" uniqueCount="350">
  <si>
    <t>Lawfirm Name</t>
  </si>
  <si>
    <t xml:space="preserve"> </t>
  </si>
  <si>
    <t>Lawfirm ID/EIN #</t>
  </si>
  <si>
    <t>Lawfirm Managing Attorney</t>
  </si>
  <si>
    <t>Case Name and Matter No.</t>
  </si>
  <si>
    <t>Caption or Reference No.</t>
  </si>
  <si>
    <t>Budget Assumptions:</t>
  </si>
  <si>
    <t>Avg. hourly fee</t>
  </si>
  <si>
    <t>Hours</t>
  </si>
  <si>
    <t>Cost</t>
  </si>
  <si>
    <t xml:space="preserve">Attorneys:  </t>
  </si>
  <si>
    <t xml:space="preserve">Paralegals:  </t>
  </si>
  <si>
    <t>Expenses</t>
  </si>
  <si>
    <t xml:space="preserve">Grand Total:  </t>
  </si>
  <si>
    <t>Number</t>
  </si>
  <si>
    <t>Case Description</t>
  </si>
  <si>
    <t>Attorney Hours</t>
  </si>
  <si>
    <t>Paralegal Hours</t>
  </si>
  <si>
    <t>MatterTotal</t>
  </si>
  <si>
    <t>Matter</t>
  </si>
  <si>
    <t>L100</t>
  </si>
  <si>
    <t>Case Assessment, Development and Administration</t>
  </si>
  <si>
    <t>L101</t>
  </si>
  <si>
    <t>L110</t>
  </si>
  <si>
    <t>L120</t>
  </si>
  <si>
    <t>L130</t>
  </si>
  <si>
    <t>Experts/Consultants</t>
  </si>
  <si>
    <t>L140</t>
  </si>
  <si>
    <t>Document/File Management</t>
  </si>
  <si>
    <t>L141</t>
  </si>
  <si>
    <t>L142</t>
  </si>
  <si>
    <t>L160</t>
  </si>
  <si>
    <t>L190</t>
  </si>
  <si>
    <t>Other Case Assessment, Development and Administration</t>
  </si>
  <si>
    <t xml:space="preserve">L195 </t>
  </si>
  <si>
    <t>L196</t>
  </si>
  <si>
    <t>Conferences with Opposing Counsel</t>
  </si>
  <si>
    <t>L197</t>
  </si>
  <si>
    <t>Conferences among FIRM Attorneys</t>
  </si>
  <si>
    <t xml:space="preserve">L100 </t>
  </si>
  <si>
    <t>Totals</t>
  </si>
  <si>
    <t>L201</t>
  </si>
  <si>
    <t>L210</t>
  </si>
  <si>
    <t>L220</t>
  </si>
  <si>
    <t>L230</t>
  </si>
  <si>
    <t>L240</t>
  </si>
  <si>
    <t>Dispositive Motions</t>
  </si>
  <si>
    <t>L241</t>
  </si>
  <si>
    <t>L242</t>
  </si>
  <si>
    <t>L243</t>
  </si>
  <si>
    <t>Preparing for and Attending Hearing on Motion</t>
  </si>
  <si>
    <t>L250</t>
  </si>
  <si>
    <t>L251</t>
  </si>
  <si>
    <t>L252</t>
  </si>
  <si>
    <t>L253</t>
  </si>
  <si>
    <t>L260</t>
  </si>
  <si>
    <t>Class Action Certification and Notice</t>
  </si>
  <si>
    <t>L270</t>
  </si>
  <si>
    <t>L295</t>
  </si>
  <si>
    <t>L296</t>
  </si>
  <si>
    <t>L297</t>
  </si>
  <si>
    <t>Conferences within Firm Attorneys</t>
  </si>
  <si>
    <t>L200</t>
  </si>
  <si>
    <t>Subtotals</t>
  </si>
  <si>
    <t>L301</t>
  </si>
  <si>
    <t>L310</t>
  </si>
  <si>
    <t>Written discovery</t>
  </si>
  <si>
    <t>L321</t>
  </si>
  <si>
    <t>L322</t>
  </si>
  <si>
    <t>L323</t>
  </si>
  <si>
    <t>L324</t>
  </si>
  <si>
    <t>L325</t>
  </si>
  <si>
    <t>L330</t>
  </si>
  <si>
    <t>L331</t>
  </si>
  <si>
    <t>L332</t>
  </si>
  <si>
    <t>L333</t>
  </si>
  <si>
    <t>Preparing Documents for Depositon for Client Witnesses</t>
  </si>
  <si>
    <t>L334</t>
  </si>
  <si>
    <t>Preparing Documents for Depositon of Opponents Witnesses</t>
  </si>
  <si>
    <t>L340</t>
  </si>
  <si>
    <t>Expert discovery</t>
  </si>
  <si>
    <t>L341</t>
  </si>
  <si>
    <t>L342</t>
  </si>
  <si>
    <t>L350</t>
  </si>
  <si>
    <t>Discovery Motions</t>
  </si>
  <si>
    <t>L351</t>
  </si>
  <si>
    <t>L352</t>
  </si>
  <si>
    <t>L353</t>
  </si>
  <si>
    <t>L360</t>
  </si>
  <si>
    <t>Correspondence concerning hearing</t>
  </si>
  <si>
    <t>L390</t>
  </si>
  <si>
    <t>L395</t>
  </si>
  <si>
    <t>L396</t>
  </si>
  <si>
    <t>L397</t>
  </si>
  <si>
    <t>L300</t>
  </si>
  <si>
    <t>L400 Trial Preparation and Trial</t>
  </si>
  <si>
    <t>L401</t>
  </si>
  <si>
    <t>L410</t>
  </si>
  <si>
    <t>L420</t>
  </si>
  <si>
    <t xml:space="preserve">L430 </t>
  </si>
  <si>
    <t>Written Motions and Submissions</t>
  </si>
  <si>
    <t>L431</t>
  </si>
  <si>
    <t>L432</t>
  </si>
  <si>
    <t>L433</t>
  </si>
  <si>
    <t>L440</t>
  </si>
  <si>
    <t>L450</t>
  </si>
  <si>
    <t>L460</t>
  </si>
  <si>
    <t>Post Trial Motions and Submissions</t>
  </si>
  <si>
    <t>L461</t>
  </si>
  <si>
    <t>L462</t>
  </si>
  <si>
    <t>L463</t>
  </si>
  <si>
    <t>L470</t>
  </si>
  <si>
    <t>Enforcement</t>
  </si>
  <si>
    <t>L495</t>
  </si>
  <si>
    <t>L496</t>
  </si>
  <si>
    <t>L497</t>
  </si>
  <si>
    <t>L400</t>
  </si>
  <si>
    <t>SubTotals</t>
  </si>
  <si>
    <t>L510</t>
  </si>
  <si>
    <t>Appellate Motions and Submissions</t>
  </si>
  <si>
    <t>L520</t>
  </si>
  <si>
    <t>L530</t>
  </si>
  <si>
    <t>L595</t>
  </si>
  <si>
    <t>L596</t>
  </si>
  <si>
    <t>L597</t>
  </si>
  <si>
    <t>L500</t>
  </si>
  <si>
    <t>E101</t>
  </si>
  <si>
    <t>E102</t>
  </si>
  <si>
    <t>E103</t>
  </si>
  <si>
    <t>WordProcessing</t>
  </si>
  <si>
    <t>E104</t>
  </si>
  <si>
    <t>Facsimile</t>
  </si>
  <si>
    <t>E105</t>
  </si>
  <si>
    <t>Telephone</t>
  </si>
  <si>
    <t>E106</t>
  </si>
  <si>
    <t>Online Research</t>
  </si>
  <si>
    <t>E107</t>
  </si>
  <si>
    <t>Delivery Services/Messenger</t>
  </si>
  <si>
    <t>E108</t>
  </si>
  <si>
    <t>Postage</t>
  </si>
  <si>
    <t>E109</t>
  </si>
  <si>
    <t>Local Travel</t>
  </si>
  <si>
    <t>E110</t>
  </si>
  <si>
    <t>Out-of-Town Travel</t>
  </si>
  <si>
    <t>E111</t>
  </si>
  <si>
    <t>Meals</t>
  </si>
  <si>
    <t>E112</t>
  </si>
  <si>
    <t>Court Fees</t>
  </si>
  <si>
    <t>E113</t>
  </si>
  <si>
    <t>Subpoena Fees</t>
  </si>
  <si>
    <t>E114</t>
  </si>
  <si>
    <t>Witness Fees</t>
  </si>
  <si>
    <t>E115</t>
  </si>
  <si>
    <t>E116</t>
  </si>
  <si>
    <t>E117</t>
  </si>
  <si>
    <t>Trial Exhibits</t>
  </si>
  <si>
    <t>E118</t>
  </si>
  <si>
    <t>E119</t>
  </si>
  <si>
    <t>E120</t>
  </si>
  <si>
    <t>Private Investigator</t>
  </si>
  <si>
    <t>E121</t>
  </si>
  <si>
    <t>Arbitrators/Mediators</t>
  </si>
  <si>
    <t>E122</t>
  </si>
  <si>
    <t>Local Counsel</t>
  </si>
  <si>
    <t>E123</t>
  </si>
  <si>
    <t>Other Professionals</t>
  </si>
  <si>
    <t>E124</t>
  </si>
  <si>
    <t>E100 Subtotals</t>
  </si>
  <si>
    <t>Analysis/Strategy:</t>
  </si>
  <si>
    <t xml:space="preserve"> - team meetings, 1 per week</t>
  </si>
  <si>
    <t>Settlement/Non-Binding ADR:</t>
  </si>
  <si>
    <t xml:space="preserve"> - prep mediation statement</t>
  </si>
  <si>
    <t xml:space="preserve"> - prep for mediation</t>
  </si>
  <si>
    <t xml:space="preserve"> - attend mediation</t>
  </si>
  <si>
    <t xml:space="preserve"> - (1) Qrtly case review</t>
  </si>
  <si>
    <t xml:space="preserve"> - (2) Other describe:</t>
  </si>
  <si>
    <t xml:space="preserve"> - conferences at client location</t>
  </si>
  <si>
    <t xml:space="preserve"> - conferences at Firm location</t>
  </si>
  <si>
    <t xml:space="preserve"> - (3) Other describe:</t>
  </si>
  <si>
    <t>Conferences with Client's Attorneys:</t>
  </si>
  <si>
    <t>Pleadings:</t>
  </si>
  <si>
    <t xml:space="preserve"> - Complaint prep/review</t>
  </si>
  <si>
    <t xml:space="preserve"> - Answer/counterclaim prep/review</t>
  </si>
  <si>
    <t xml:space="preserve"> - Reply prep/review</t>
  </si>
  <si>
    <t xml:space="preserve"> - Other, describe </t>
  </si>
  <si>
    <t>Pre-Trial Pleadings and Motions</t>
  </si>
  <si>
    <t xml:space="preserve">L200 </t>
  </si>
  <si>
    <t xml:space="preserve"> - Prep/review papers in support</t>
  </si>
  <si>
    <t xml:space="preserve"> - Prep for hearing</t>
  </si>
  <si>
    <t xml:space="preserve"> - Attend Hearing</t>
  </si>
  <si>
    <t>Court Mandated Conferences:</t>
  </si>
  <si>
    <t xml:space="preserve"> - Scheduling Conference:</t>
  </si>
  <si>
    <t xml:space="preserve">   - Prep</t>
  </si>
  <si>
    <t xml:space="preserve">   - Attend</t>
  </si>
  <si>
    <t xml:space="preserve"> - Status Conference</t>
  </si>
  <si>
    <t xml:space="preserve"> - Other Conferences</t>
  </si>
  <si>
    <t>Preparing Papers in Support of Client's Motions:</t>
  </si>
  <si>
    <t xml:space="preserve"> - Prep Opening Brief</t>
  </si>
  <si>
    <t xml:space="preserve"> - Review Answering Brief</t>
  </si>
  <si>
    <t xml:space="preserve"> - Prep Reply Brief</t>
  </si>
  <si>
    <t>Preparing Papers in Opposition to Motions filed by Opponent:</t>
  </si>
  <si>
    <t xml:space="preserve"> - Rev Opening Brief</t>
  </si>
  <si>
    <t xml:space="preserve"> - Prep Answering Brief</t>
  </si>
  <si>
    <t xml:space="preserve"> - Rev. Reply Brief</t>
  </si>
  <si>
    <t>Preparing for and Attending Hearing on Motion:</t>
  </si>
  <si>
    <t xml:space="preserve"> - Prep for Hearing</t>
  </si>
  <si>
    <t>Other written Motions and Submissions:</t>
  </si>
  <si>
    <t xml:space="preserve"> - Describe                                           </t>
  </si>
  <si>
    <t xml:space="preserve"> - Rev. Answering Brief</t>
  </si>
  <si>
    <t xml:space="preserve"> - Rev Reply Brief</t>
  </si>
  <si>
    <t>Marksman Hearings:</t>
  </si>
  <si>
    <t xml:space="preserve"> - Prep opening claims construction brief</t>
  </si>
  <si>
    <t xml:space="preserve"> - Rev. Opp claims construction brief</t>
  </si>
  <si>
    <t xml:space="preserve"> - Prep reply claims construction brief</t>
  </si>
  <si>
    <t>Conference with Client's Attorneys:</t>
  </si>
  <si>
    <t xml:space="preserve"> - (1) describe</t>
  </si>
  <si>
    <t xml:space="preserve"> - (2) describe</t>
  </si>
  <si>
    <t>Conferences within Firm Attorneys:</t>
  </si>
  <si>
    <t>Discovery</t>
  </si>
  <si>
    <t xml:space="preserve"> - (assume _______ of hours)</t>
  </si>
  <si>
    <t>Taking Depostions:</t>
  </si>
  <si>
    <t xml:space="preserve"> - Prep</t>
  </si>
  <si>
    <t xml:space="preserve"> - Attend</t>
  </si>
  <si>
    <t>Defending Depostions:</t>
  </si>
  <si>
    <t>Taking Depositions:</t>
  </si>
  <si>
    <t>Preparing Papers in Opposition to Motions Filed by Opponent:</t>
  </si>
  <si>
    <t>Other discovery:</t>
  </si>
  <si>
    <t xml:space="preserve"> - Describe:</t>
  </si>
  <si>
    <t>Conferences with Opposing Counsel:</t>
  </si>
  <si>
    <t>Fact Witnesses:</t>
  </si>
  <si>
    <t xml:space="preserve"> - Prep Direct/Cross Questions</t>
  </si>
  <si>
    <t xml:space="preserve"> - Prep Fact Witnesses</t>
  </si>
  <si>
    <t>Expert Witnesses:</t>
  </si>
  <si>
    <t xml:space="preserve"> - Prep Expert Witnesses</t>
  </si>
  <si>
    <t>Preparing Papers in Support of Clients Motions in Limine:</t>
  </si>
  <si>
    <t>Preparing Papers in Opposition to Motions filed by Opponent Motions in Limine:</t>
  </si>
  <si>
    <t>Other Trial Preparation and Support:</t>
  </si>
  <si>
    <t xml:space="preserve"> - Prep for Jury Focus Groups</t>
  </si>
  <si>
    <t xml:space="preserve"> - Attend Jury Focus Groups</t>
  </si>
  <si>
    <t xml:space="preserve"> - PreTrial Stipulation &amp; Order</t>
  </si>
  <si>
    <t xml:space="preserve"> - Prep/rev stipulation and exhibits</t>
  </si>
  <si>
    <t xml:space="preserve"> - Prep/rev deposition designations</t>
  </si>
  <si>
    <t xml:space="preserve"> - Prep/rev Exhibit List and Objections</t>
  </si>
  <si>
    <t xml:space="preserve"> - (___ days of Trial)</t>
  </si>
  <si>
    <t>Trial and Hearing Attendance:</t>
  </si>
  <si>
    <t xml:space="preserve"> - Prep for pretrial conference</t>
  </si>
  <si>
    <t xml:space="preserve"> - Attend pretrial conference</t>
  </si>
  <si>
    <t xml:space="preserve"> - Prep for trial before it begins</t>
  </si>
  <si>
    <t xml:space="preserve"> - Attend trial</t>
  </si>
  <si>
    <t xml:space="preserve"> - Prep for trial while in session</t>
  </si>
  <si>
    <t>Preparing Papers in Support of Client's Motion:</t>
  </si>
  <si>
    <t xml:space="preserve"> - Rev Answering Brief</t>
  </si>
  <si>
    <t>Preparing Papers in Oppostion to Motions filed by Opponent:</t>
  </si>
  <si>
    <t>Appeal</t>
  </si>
  <si>
    <t>Appellate Briefs:</t>
  </si>
  <si>
    <t xml:space="preserve"> - Prep Client's Briefs</t>
  </si>
  <si>
    <t xml:space="preserve"> - Rev Opponent's Briefs</t>
  </si>
  <si>
    <t>Oral Argument:</t>
  </si>
  <si>
    <t>Expense Codes</t>
  </si>
  <si>
    <t>E100</t>
  </si>
  <si>
    <t>Deposition Transcript:</t>
  </si>
  <si>
    <t xml:space="preserve"> - $___ per page</t>
  </si>
  <si>
    <t>Trial Transcript:</t>
  </si>
  <si>
    <t xml:space="preserve"> - Document Imaging/Coding:</t>
  </si>
  <si>
    <t xml:space="preserve">   - ___ of pages</t>
  </si>
  <si>
    <t xml:space="preserve"> - Jury Consultants</t>
  </si>
  <si>
    <t>Experts:</t>
  </si>
  <si>
    <t xml:space="preserve"> - Damage Experts</t>
  </si>
  <si>
    <t xml:space="preserve">   - ___ of Damage Experts</t>
  </si>
  <si>
    <t xml:space="preserve"> - Liability Experts</t>
  </si>
  <si>
    <t xml:space="preserve">   - ___ of Liability Experts</t>
  </si>
  <si>
    <t xml:space="preserve"> - Patent Law Experts</t>
  </si>
  <si>
    <t xml:space="preserve">   - ___ of Patent Law Experts</t>
  </si>
  <si>
    <t>Other:</t>
  </si>
  <si>
    <t xml:space="preserve"> - Trial Expenses</t>
  </si>
  <si>
    <t xml:space="preserve"> - Hotel</t>
  </si>
  <si>
    <t xml:space="preserve"> - Office Accomodations</t>
  </si>
  <si>
    <t xml:space="preserve"> - Meals</t>
  </si>
  <si>
    <t xml:space="preserve"> - Support Staff</t>
  </si>
  <si>
    <t>Comments</t>
  </si>
  <si>
    <t>I. Key Facts</t>
  </si>
  <si>
    <t xml:space="preserve">  IV. Key Assumptions by Litigation Phase</t>
  </si>
  <si>
    <t>II. Key Issues</t>
  </si>
  <si>
    <t>III. Procedural Course Narrative</t>
  </si>
  <si>
    <t>IV. Timing Assumptions by Litigation Phase</t>
  </si>
  <si>
    <t>Phase</t>
  </si>
  <si>
    <t>Date Initiated</t>
  </si>
  <si>
    <t>Duration</t>
  </si>
  <si>
    <t>Legal Research for Case Assessment and Investigation</t>
  </si>
  <si>
    <t>Fact Investigation/Development (includes Expert and Consultant work)</t>
  </si>
  <si>
    <t>*</t>
  </si>
  <si>
    <t>L199</t>
  </si>
  <si>
    <t>Code for Fixed Fee Invoice Billing</t>
  </si>
  <si>
    <t>Legal Research for Pleadings and Motions</t>
  </si>
  <si>
    <t>Preliminary Injunctions/Provision Remedies:</t>
  </si>
  <si>
    <t>Legal Research Regarding Discovery</t>
  </si>
  <si>
    <t>First Line (Topical) Review and Coding</t>
  </si>
  <si>
    <t>Second Line Privilege / Confidentiality / Responsiveness / Strategic Significant Review</t>
  </si>
  <si>
    <t>Privilege Log Strategy, Analysis and Preparation</t>
  </si>
  <si>
    <t>Redaction Log Strategy, Analysis and Preparation</t>
  </si>
  <si>
    <t>IT Issues Analysis/Communication with Vendors</t>
  </si>
  <si>
    <t>L326</t>
  </si>
  <si>
    <t>Final Production Analysis and Control</t>
  </si>
  <si>
    <t>L327</t>
  </si>
  <si>
    <t>Case Specific (w.g. Call Notes/Prescription History) Discovery</t>
  </si>
  <si>
    <t>L328</t>
  </si>
  <si>
    <t>Document/Production Issue Analysis For Case / Trial Counsel or the Client</t>
  </si>
  <si>
    <t>Fact Deposition (# of Hours)</t>
  </si>
  <si>
    <t>Legal Research for Trial</t>
  </si>
  <si>
    <t>L999</t>
  </si>
  <si>
    <t>Credit - for fees</t>
  </si>
  <si>
    <t>Copying</t>
  </si>
  <si>
    <t>Outside Printing</t>
  </si>
  <si>
    <t>Litigation and Support Vendors (discovery related):</t>
  </si>
  <si>
    <t>E125</t>
  </si>
  <si>
    <t>Translation</t>
  </si>
  <si>
    <t>E126</t>
  </si>
  <si>
    <t>Drawings</t>
  </si>
  <si>
    <t>E127</t>
  </si>
  <si>
    <t>Patent and Trademark Records</t>
  </si>
  <si>
    <t>E128</t>
  </si>
  <si>
    <t>Searching and Monitoring</t>
  </si>
  <si>
    <t>Official Fees, excluding postissuance patent eminenc, trademark renewal fees and late fees</t>
  </si>
  <si>
    <t>E130</t>
  </si>
  <si>
    <t>E129</t>
  </si>
  <si>
    <t>Post-Issuance Patent Maintenance and Trademark Renewal Fees</t>
  </si>
  <si>
    <t>E131</t>
  </si>
  <si>
    <t>Late Fees</t>
  </si>
  <si>
    <t>E132</t>
  </si>
  <si>
    <t>Equipment Purchases</t>
  </si>
  <si>
    <t>Jury Research</t>
  </si>
  <si>
    <t>E133</t>
  </si>
  <si>
    <t>E134</t>
  </si>
  <si>
    <t>Medical Records Collection</t>
  </si>
  <si>
    <t>E140</t>
  </si>
  <si>
    <t>Imaging Service</t>
  </si>
  <si>
    <t>E199</t>
  </si>
  <si>
    <t>Credits for Disbursements</t>
  </si>
  <si>
    <t xml:space="preserve">  </t>
  </si>
  <si>
    <t>Entries Into Case Management database</t>
  </si>
  <si>
    <t>Responsible Team</t>
  </si>
  <si>
    <t>Member</t>
  </si>
  <si>
    <t xml:space="preserve">Estimated </t>
  </si>
  <si>
    <t>Date</t>
  </si>
  <si>
    <t>Case Review Entries</t>
  </si>
  <si>
    <t xml:space="preserve">Matter Budget </t>
  </si>
  <si>
    <t>1st Year Matter Totals</t>
  </si>
  <si>
    <t>Lifetime Matter Totals</t>
  </si>
  <si>
    <t>Lifetime Matter Budget</t>
  </si>
  <si>
    <t>1st Year Matter Budget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</si>
</sst>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ck"/>
      <top style="thin"/>
      <bottom style="thin"/>
    </border>
    <border>
      <left style="double"/>
      <right style="thick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double"/>
      <right style="thick"/>
      <top>
        <color indexed="63"/>
      </top>
      <bottom style="thick"/>
    </border>
    <border>
      <left style="double"/>
      <right style="thick"/>
      <top>
        <color indexed="63"/>
      </top>
      <bottom style="thin"/>
    </border>
    <border>
      <left style="double"/>
      <right style="thick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right" wrapText="1"/>
      <protection/>
    </xf>
    <xf numFmtId="0" fontId="0" fillId="0" borderId="11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/>
      <protection/>
    </xf>
    <xf numFmtId="44" fontId="0" fillId="0" borderId="16" xfId="44" applyFont="1" applyFill="1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 applyProtection="1">
      <alignment/>
      <protection/>
    </xf>
    <xf numFmtId="44" fontId="0" fillId="0" borderId="19" xfId="44" applyFont="1" applyFill="1" applyBorder="1" applyAlignment="1" applyProtection="1">
      <alignment/>
      <protection locked="0"/>
    </xf>
    <xf numFmtId="44" fontId="0" fillId="0" borderId="0" xfId="44" applyFont="1" applyFill="1" applyBorder="1" applyAlignment="1" applyProtection="1">
      <alignment/>
      <protection/>
    </xf>
    <xf numFmtId="0" fontId="1" fillId="33" borderId="20" xfId="0" applyFont="1" applyFill="1" applyBorder="1" applyAlignment="1" applyProtection="1">
      <alignment horizontal="center"/>
      <protection/>
    </xf>
    <xf numFmtId="0" fontId="0" fillId="33" borderId="21" xfId="0" applyFont="1" applyFill="1" applyBorder="1" applyAlignment="1" applyProtection="1">
      <alignment/>
      <protection/>
    </xf>
    <xf numFmtId="0" fontId="1" fillId="33" borderId="22" xfId="0" applyFont="1" applyFill="1" applyBorder="1" applyAlignment="1" applyProtection="1">
      <alignment horizontal="right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 horizontal="center" wrapText="1"/>
      <protection/>
    </xf>
    <xf numFmtId="0" fontId="1" fillId="33" borderId="21" xfId="0" applyFont="1" applyFill="1" applyBorder="1" applyAlignment="1" applyProtection="1">
      <alignment horizontal="center" wrapText="1"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0" fillId="33" borderId="14" xfId="0" applyFont="1" applyFill="1" applyBorder="1" applyAlignment="1" applyProtection="1">
      <alignment/>
      <protection/>
    </xf>
    <xf numFmtId="0" fontId="1" fillId="33" borderId="23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7" fontId="0" fillId="33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wrapText="1"/>
      <protection/>
    </xf>
    <xf numFmtId="0" fontId="0" fillId="0" borderId="10" xfId="0" applyFont="1" applyBorder="1" applyAlignment="1" applyProtection="1">
      <alignment horizontal="center"/>
      <protection locked="0"/>
    </xf>
    <xf numFmtId="7" fontId="0" fillId="33" borderId="11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wrapText="1"/>
      <protection/>
    </xf>
    <xf numFmtId="0" fontId="1" fillId="33" borderId="1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/>
    </xf>
    <xf numFmtId="7" fontId="0" fillId="0" borderId="10" xfId="0" applyNumberFormat="1" applyFont="1" applyBorder="1" applyAlignment="1" applyProtection="1">
      <alignment/>
      <protection locked="0"/>
    </xf>
    <xf numFmtId="0" fontId="0" fillId="33" borderId="24" xfId="0" applyFont="1" applyFill="1" applyBorder="1" applyAlignment="1" applyProtection="1">
      <alignment/>
      <protection/>
    </xf>
    <xf numFmtId="0" fontId="0" fillId="33" borderId="24" xfId="0" applyFont="1" applyFill="1" applyBorder="1" applyAlignment="1" applyProtection="1">
      <alignment wrapText="1"/>
      <protection/>
    </xf>
    <xf numFmtId="0" fontId="1" fillId="33" borderId="25" xfId="0" applyFont="1" applyFill="1" applyBorder="1" applyAlignment="1" applyProtection="1">
      <alignment horizontal="center"/>
      <protection/>
    </xf>
    <xf numFmtId="44" fontId="0" fillId="33" borderId="26" xfId="0" applyNumberFormat="1" applyFont="1" applyFill="1" applyBorder="1" applyAlignment="1" applyProtection="1">
      <alignment/>
      <protection/>
    </xf>
    <xf numFmtId="44" fontId="0" fillId="33" borderId="27" xfId="44" applyFont="1" applyFill="1" applyBorder="1" applyAlignment="1" applyProtection="1">
      <alignment/>
      <protection/>
    </xf>
    <xf numFmtId="0" fontId="1" fillId="33" borderId="28" xfId="0" applyFont="1" applyFill="1" applyBorder="1" applyAlignment="1" applyProtection="1">
      <alignment horizontal="right"/>
      <protection/>
    </xf>
    <xf numFmtId="44" fontId="1" fillId="33" borderId="29" xfId="0" applyNumberFormat="1" applyFont="1" applyFill="1" applyBorder="1" applyAlignment="1" applyProtection="1">
      <alignment/>
      <protection/>
    </xf>
    <xf numFmtId="0" fontId="1" fillId="33" borderId="24" xfId="0" applyFont="1" applyFill="1" applyBorder="1" applyAlignment="1" applyProtection="1">
      <alignment horizontal="center" wrapText="1"/>
      <protection/>
    </xf>
    <xf numFmtId="0" fontId="1" fillId="33" borderId="30" xfId="0" applyFont="1" applyFill="1" applyBorder="1" applyAlignment="1" applyProtection="1">
      <alignment horizontal="center" wrapText="1"/>
      <protection/>
    </xf>
    <xf numFmtId="0" fontId="0" fillId="33" borderId="3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wrapText="1"/>
      <protection locked="0"/>
    </xf>
    <xf numFmtId="0" fontId="1" fillId="33" borderId="10" xfId="0" applyFont="1" applyFill="1" applyBorder="1" applyAlignment="1" applyProtection="1">
      <alignment horizontal="center" wrapText="1"/>
      <protection/>
    </xf>
    <xf numFmtId="0" fontId="0" fillId="0" borderId="3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31" xfId="0" applyFont="1" applyBorder="1" applyAlignment="1" applyProtection="1" quotePrefix="1">
      <alignment/>
      <protection/>
    </xf>
    <xf numFmtId="0" fontId="0" fillId="0" borderId="0" xfId="0" applyFont="1" applyBorder="1" applyAlignment="1" applyProtection="1">
      <alignment wrapText="1"/>
      <protection/>
    </xf>
    <xf numFmtId="0" fontId="1" fillId="33" borderId="32" xfId="0" applyFont="1" applyFill="1" applyBorder="1" applyAlignment="1" applyProtection="1">
      <alignment horizontal="center"/>
      <protection/>
    </xf>
    <xf numFmtId="0" fontId="1" fillId="33" borderId="33" xfId="0" applyFont="1" applyFill="1" applyBorder="1" applyAlignment="1" applyProtection="1">
      <alignment horizontal="center"/>
      <protection/>
    </xf>
    <xf numFmtId="0" fontId="1" fillId="33" borderId="34" xfId="0" applyFont="1" applyFill="1" applyBorder="1" applyAlignment="1" applyProtection="1">
      <alignment horizontal="center" vertical="top"/>
      <protection/>
    </xf>
    <xf numFmtId="0" fontId="1" fillId="33" borderId="35" xfId="0" applyFont="1" applyFill="1" applyBorder="1" applyAlignment="1" applyProtection="1">
      <alignment horizontal="center" vertical="top"/>
      <protection/>
    </xf>
    <xf numFmtId="0" fontId="0" fillId="33" borderId="36" xfId="0" applyFont="1" applyFill="1" applyBorder="1" applyAlignment="1" applyProtection="1">
      <alignment vertical="top"/>
      <protection/>
    </xf>
    <xf numFmtId="0" fontId="0" fillId="33" borderId="32" xfId="0" applyFont="1" applyFill="1" applyBorder="1" applyAlignment="1" applyProtection="1">
      <alignment vertical="top"/>
      <protection/>
    </xf>
    <xf numFmtId="0" fontId="0" fillId="33" borderId="35" xfId="0" applyFont="1" applyFill="1" applyBorder="1" applyAlignment="1" applyProtection="1">
      <alignment vertical="top"/>
      <protection/>
    </xf>
    <xf numFmtId="0" fontId="3" fillId="33" borderId="36" xfId="0" applyFont="1" applyFill="1" applyBorder="1" applyAlignment="1" applyProtection="1">
      <alignment vertical="top"/>
      <protection/>
    </xf>
    <xf numFmtId="0" fontId="0" fillId="33" borderId="34" xfId="0" applyFont="1" applyFill="1" applyBorder="1" applyAlignment="1" applyProtection="1">
      <alignment vertical="top"/>
      <protection/>
    </xf>
    <xf numFmtId="0" fontId="1" fillId="33" borderId="36" xfId="0" applyFont="1" applyFill="1" applyBorder="1" applyAlignment="1" applyProtection="1">
      <alignment vertical="top"/>
      <protection/>
    </xf>
    <xf numFmtId="0" fontId="1" fillId="33" borderId="36" xfId="0" applyFont="1" applyFill="1" applyBorder="1" applyAlignment="1" applyProtection="1">
      <alignment horizontal="center" vertical="top"/>
      <protection/>
    </xf>
    <xf numFmtId="0" fontId="0" fillId="33" borderId="36" xfId="0" applyFont="1" applyFill="1" applyBorder="1" applyAlignment="1" applyProtection="1">
      <alignment vertical="top"/>
      <protection/>
    </xf>
    <xf numFmtId="0" fontId="0" fillId="33" borderId="31" xfId="0" applyFont="1" applyFill="1" applyBorder="1" applyAlignment="1" applyProtection="1">
      <alignment vertical="top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35" xfId="0" applyFont="1" applyFill="1" applyBorder="1" applyAlignment="1" applyProtection="1">
      <alignment/>
      <protection/>
    </xf>
    <xf numFmtId="0" fontId="3" fillId="33" borderId="34" xfId="0" applyFont="1" applyFill="1" applyBorder="1" applyAlignment="1" applyProtection="1">
      <alignment vertical="top"/>
      <protection/>
    </xf>
    <xf numFmtId="0" fontId="3" fillId="33" borderId="35" xfId="0" applyFont="1" applyFill="1" applyBorder="1" applyAlignment="1" applyProtection="1">
      <alignment vertical="top"/>
      <protection/>
    </xf>
    <xf numFmtId="0" fontId="1" fillId="33" borderId="37" xfId="0" applyFont="1" applyFill="1" applyBorder="1" applyAlignment="1" applyProtection="1">
      <alignment wrapText="1"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34" borderId="0" xfId="0" applyFont="1" applyFill="1" applyAlignment="1" applyProtection="1">
      <alignment vertical="top"/>
      <protection/>
    </xf>
    <xf numFmtId="0" fontId="0" fillId="34" borderId="0" xfId="0" applyFont="1" applyFill="1" applyAlignment="1" applyProtection="1">
      <alignment wrapText="1"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7" fillId="34" borderId="0" xfId="0" applyFont="1" applyFill="1" applyAlignment="1" applyProtection="1">
      <alignment/>
      <protection/>
    </xf>
    <xf numFmtId="0" fontId="1" fillId="33" borderId="38" xfId="0" applyFont="1" applyFill="1" applyBorder="1" applyAlignment="1" applyProtection="1">
      <alignment vertical="top" wrapText="1"/>
      <protection/>
    </xf>
    <xf numFmtId="7" fontId="1" fillId="33" borderId="37" xfId="0" applyNumberFormat="1" applyFont="1" applyFill="1" applyBorder="1" applyAlignment="1" applyProtection="1">
      <alignment wrapText="1"/>
      <protection/>
    </xf>
    <xf numFmtId="0" fontId="1" fillId="34" borderId="0" xfId="0" applyFont="1" applyFill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0" fontId="1" fillId="33" borderId="39" xfId="0" applyFont="1" applyFill="1" applyBorder="1" applyAlignment="1" applyProtection="1">
      <alignment horizontal="center"/>
      <protection/>
    </xf>
    <xf numFmtId="44" fontId="0" fillId="33" borderId="11" xfId="0" applyNumberFormat="1" applyFont="1" applyFill="1" applyBorder="1" applyAlignment="1" applyProtection="1">
      <alignment/>
      <protection/>
    </xf>
    <xf numFmtId="7" fontId="0" fillId="33" borderId="21" xfId="44" applyNumberFormat="1" applyFont="1" applyFill="1" applyBorder="1" applyAlignment="1" applyProtection="1">
      <alignment/>
      <protection/>
    </xf>
    <xf numFmtId="44" fontId="1" fillId="33" borderId="40" xfId="0" applyNumberFormat="1" applyFont="1" applyFill="1" applyBorder="1" applyAlignment="1" applyProtection="1">
      <alignment/>
      <protection/>
    </xf>
    <xf numFmtId="0" fontId="1" fillId="33" borderId="39" xfId="0" applyFont="1" applyFill="1" applyBorder="1" applyAlignment="1" applyProtection="1">
      <alignment horizontal="center" wrapText="1"/>
      <protection/>
    </xf>
    <xf numFmtId="0" fontId="1" fillId="33" borderId="28" xfId="0" applyFont="1" applyFill="1" applyBorder="1" applyAlignment="1" applyProtection="1">
      <alignment horizontal="center" wrapText="1"/>
      <protection/>
    </xf>
    <xf numFmtId="7" fontId="0" fillId="0" borderId="11" xfId="0" applyNumberFormat="1" applyFont="1" applyBorder="1" applyAlignment="1" applyProtection="1">
      <alignment/>
      <protection locked="0"/>
    </xf>
    <xf numFmtId="0" fontId="0" fillId="0" borderId="41" xfId="0" applyFont="1" applyFill="1" applyBorder="1" applyAlignment="1" applyProtection="1">
      <alignment/>
      <protection/>
    </xf>
    <xf numFmtId="0" fontId="0" fillId="0" borderId="42" xfId="0" applyFont="1" applyFill="1" applyBorder="1" applyAlignment="1" applyProtection="1">
      <alignment/>
      <protection/>
    </xf>
    <xf numFmtId="0" fontId="1" fillId="0" borderId="42" xfId="0" applyFont="1" applyFill="1" applyBorder="1" applyAlignment="1" applyProtection="1">
      <alignment horizontal="center"/>
      <protection/>
    </xf>
    <xf numFmtId="44" fontId="0" fillId="0" borderId="42" xfId="0" applyNumberFormat="1" applyFont="1" applyFill="1" applyBorder="1" applyAlignment="1" applyProtection="1">
      <alignment/>
      <protection/>
    </xf>
    <xf numFmtId="0" fontId="1" fillId="0" borderId="42" xfId="0" applyFont="1" applyFill="1" applyBorder="1" applyAlignment="1" applyProtection="1">
      <alignment/>
      <protection/>
    </xf>
    <xf numFmtId="44" fontId="1" fillId="0" borderId="42" xfId="0" applyNumberFormat="1" applyFont="1" applyFill="1" applyBorder="1" applyAlignment="1" applyProtection="1">
      <alignment/>
      <protection/>
    </xf>
    <xf numFmtId="0" fontId="0" fillId="0" borderId="43" xfId="0" applyFont="1" applyFill="1" applyBorder="1" applyAlignment="1" applyProtection="1">
      <alignment wrapText="1"/>
      <protection/>
    </xf>
    <xf numFmtId="0" fontId="1" fillId="33" borderId="44" xfId="0" applyFont="1" applyFill="1" applyBorder="1" applyAlignment="1" applyProtection="1">
      <alignment horizontal="center"/>
      <protection/>
    </xf>
    <xf numFmtId="0" fontId="0" fillId="0" borderId="45" xfId="0" applyFont="1" applyFill="1" applyBorder="1" applyAlignment="1" applyProtection="1">
      <alignment/>
      <protection/>
    </xf>
    <xf numFmtId="0" fontId="0" fillId="33" borderId="43" xfId="0" applyFont="1" applyFill="1" applyBorder="1" applyAlignment="1" applyProtection="1">
      <alignment wrapText="1"/>
      <protection/>
    </xf>
    <xf numFmtId="0" fontId="1" fillId="33" borderId="43" xfId="0" applyFont="1" applyFill="1" applyBorder="1" applyAlignment="1" applyProtection="1">
      <alignment wrapText="1"/>
      <protection/>
    </xf>
    <xf numFmtId="0" fontId="1" fillId="33" borderId="46" xfId="0" applyFont="1" applyFill="1" applyBorder="1" applyAlignment="1" applyProtection="1">
      <alignment wrapText="1"/>
      <protection/>
    </xf>
    <xf numFmtId="0" fontId="0" fillId="0" borderId="36" xfId="0" applyFont="1" applyFill="1" applyBorder="1" applyAlignment="1" applyProtection="1">
      <alignment horizontal="center" vertical="top"/>
      <protection/>
    </xf>
    <xf numFmtId="0" fontId="0" fillId="0" borderId="36" xfId="0" applyFont="1" applyFill="1" applyBorder="1" applyAlignment="1" applyProtection="1">
      <alignment vertical="top"/>
      <protection/>
    </xf>
    <xf numFmtId="0" fontId="0" fillId="0" borderId="38" xfId="0" applyFont="1" applyFill="1" applyBorder="1" applyAlignment="1" applyProtection="1">
      <alignment vertical="top"/>
      <protection/>
    </xf>
    <xf numFmtId="0" fontId="0" fillId="0" borderId="10" xfId="0" applyFont="1" applyFill="1" applyBorder="1" applyAlignment="1" applyProtection="1">
      <alignment horizontal="center" wrapText="1"/>
      <protection/>
    </xf>
    <xf numFmtId="0" fontId="0" fillId="33" borderId="47" xfId="0" applyFont="1" applyFill="1" applyBorder="1" applyAlignment="1" applyProtection="1">
      <alignment wrapText="1"/>
      <protection/>
    </xf>
    <xf numFmtId="0" fontId="1" fillId="33" borderId="48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 wrapText="1"/>
    </xf>
    <xf numFmtId="0" fontId="0" fillId="33" borderId="36" xfId="0" applyFont="1" applyFill="1" applyBorder="1" applyAlignment="1" applyProtection="1">
      <alignment horizontal="left" vertical="top" wrapText="1"/>
      <protection/>
    </xf>
    <xf numFmtId="0" fontId="0" fillId="33" borderId="14" xfId="0" applyFont="1" applyFill="1" applyBorder="1" applyAlignment="1" applyProtection="1">
      <alignment horizontal="left" vertical="top" wrapText="1"/>
      <protection/>
    </xf>
    <xf numFmtId="0" fontId="0" fillId="33" borderId="10" xfId="0" applyFont="1" applyFill="1" applyBorder="1" applyAlignment="1" applyProtection="1">
      <alignment vertical="top" wrapText="1"/>
      <protection/>
    </xf>
    <xf numFmtId="0" fontId="0" fillId="0" borderId="10" xfId="0" applyFont="1" applyFill="1" applyBorder="1" applyAlignment="1" applyProtection="1">
      <alignment horizontal="center" vertical="top" wrapText="1"/>
      <protection locked="0"/>
    </xf>
    <xf numFmtId="0" fontId="1" fillId="33" borderId="11" xfId="0" applyFont="1" applyFill="1" applyBorder="1" applyAlignment="1" applyProtection="1">
      <alignment horizontal="center" vertical="top" wrapText="1"/>
      <protection/>
    </xf>
    <xf numFmtId="0" fontId="0" fillId="34" borderId="0" xfId="0" applyFont="1" applyFill="1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0" fillId="33" borderId="10" xfId="0" applyFont="1" applyFill="1" applyBorder="1" applyAlignment="1" applyProtection="1">
      <alignment vertical="top"/>
      <protection/>
    </xf>
    <xf numFmtId="0" fontId="0" fillId="0" borderId="10" xfId="0" applyFont="1" applyBorder="1" applyAlignment="1" applyProtection="1">
      <alignment horizontal="center" vertical="top"/>
      <protection locked="0"/>
    </xf>
    <xf numFmtId="7" fontId="0" fillId="33" borderId="10" xfId="0" applyNumberFormat="1" applyFont="1" applyFill="1" applyBorder="1" applyAlignment="1" applyProtection="1">
      <alignment vertical="top"/>
      <protection/>
    </xf>
    <xf numFmtId="7" fontId="0" fillId="33" borderId="11" xfId="0" applyNumberFormat="1" applyFont="1" applyFill="1" applyBorder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7" fontId="0" fillId="33" borderId="1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center"/>
      <protection/>
    </xf>
    <xf numFmtId="0" fontId="0" fillId="34" borderId="0" xfId="0" applyFont="1" applyFill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center"/>
      <protection/>
    </xf>
    <xf numFmtId="7" fontId="1" fillId="33" borderId="10" xfId="0" applyNumberFormat="1" applyFont="1" applyFill="1" applyBorder="1" applyAlignment="1" applyProtection="1">
      <alignment horizontal="center"/>
      <protection/>
    </xf>
    <xf numFmtId="7" fontId="0" fillId="33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 vertical="top"/>
      <protection/>
    </xf>
    <xf numFmtId="0" fontId="0" fillId="33" borderId="43" xfId="0" applyFont="1" applyFill="1" applyBorder="1" applyAlignment="1" applyProtection="1">
      <alignment vertical="top" wrapText="1"/>
      <protection/>
    </xf>
    <xf numFmtId="0" fontId="0" fillId="33" borderId="11" xfId="0" applyFont="1" applyFill="1" applyBorder="1" applyAlignment="1" applyProtection="1">
      <alignment horizontal="center" vertical="top"/>
      <protection/>
    </xf>
    <xf numFmtId="39" fontId="1" fillId="33" borderId="10" xfId="0" applyNumberFormat="1" applyFont="1" applyFill="1" applyBorder="1" applyAlignment="1" applyProtection="1">
      <alignment horizontal="center"/>
      <protection/>
    </xf>
    <xf numFmtId="0" fontId="0" fillId="33" borderId="39" xfId="0" applyFont="1" applyFill="1" applyBorder="1" applyAlignment="1" applyProtection="1">
      <alignment/>
      <protection/>
    </xf>
    <xf numFmtId="0" fontId="0" fillId="33" borderId="24" xfId="0" applyFont="1" applyFill="1" applyBorder="1" applyAlignment="1" applyProtection="1">
      <alignment vertical="top" wrapText="1"/>
      <protection/>
    </xf>
    <xf numFmtId="0" fontId="0" fillId="33" borderId="24" xfId="0" applyFont="1" applyFill="1" applyBorder="1" applyAlignment="1" applyProtection="1">
      <alignment vertical="top"/>
      <protection/>
    </xf>
    <xf numFmtId="7" fontId="0" fillId="0" borderId="24" xfId="0" applyNumberFormat="1" applyFont="1" applyBorder="1" applyAlignment="1" applyProtection="1">
      <alignment vertical="top"/>
      <protection locked="0"/>
    </xf>
    <xf numFmtId="0" fontId="0" fillId="33" borderId="39" xfId="0" applyFont="1" applyFill="1" applyBorder="1" applyAlignment="1" applyProtection="1">
      <alignment vertical="top"/>
      <protection/>
    </xf>
    <xf numFmtId="7" fontId="0" fillId="0" borderId="39" xfId="0" applyNumberFormat="1" applyFont="1" applyBorder="1" applyAlignment="1" applyProtection="1">
      <alignment vertical="top"/>
      <protection locked="0"/>
    </xf>
    <xf numFmtId="0" fontId="0" fillId="0" borderId="43" xfId="0" applyFont="1" applyFill="1" applyBorder="1" applyAlignment="1" applyProtection="1">
      <alignment wrapText="1"/>
      <protection locked="0"/>
    </xf>
    <xf numFmtId="0" fontId="0" fillId="0" borderId="43" xfId="0" applyFont="1" applyFill="1" applyBorder="1" applyAlignment="1" applyProtection="1">
      <alignment vertical="top" wrapText="1"/>
      <protection locked="0"/>
    </xf>
    <xf numFmtId="0" fontId="0" fillId="0" borderId="37" xfId="0" applyFont="1" applyFill="1" applyBorder="1" applyAlignment="1" applyProtection="1">
      <alignment wrapText="1"/>
      <protection locked="0"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49" xfId="0" applyFont="1" applyFill="1" applyBorder="1" applyAlignment="1" applyProtection="1">
      <alignment vertical="top"/>
      <protection/>
    </xf>
    <xf numFmtId="0" fontId="0" fillId="0" borderId="41" xfId="0" applyFont="1" applyFill="1" applyBorder="1" applyAlignment="1" applyProtection="1">
      <alignment vertical="top"/>
      <protection/>
    </xf>
    <xf numFmtId="0" fontId="0" fillId="0" borderId="50" xfId="0" applyFont="1" applyFill="1" applyBorder="1" applyAlignment="1" applyProtection="1">
      <alignment vertical="top"/>
      <protection/>
    </xf>
    <xf numFmtId="0" fontId="0" fillId="0" borderId="51" xfId="0" applyFont="1" applyBorder="1" applyAlignment="1" applyProtection="1">
      <alignment horizontal="center"/>
      <protection/>
    </xf>
    <xf numFmtId="0" fontId="0" fillId="0" borderId="45" xfId="0" applyFont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/>
      <protection/>
    </xf>
    <xf numFmtId="0" fontId="0" fillId="0" borderId="41" xfId="0" applyFont="1" applyBorder="1" applyAlignment="1" applyProtection="1" quotePrefix="1">
      <alignment/>
      <protection/>
    </xf>
    <xf numFmtId="0" fontId="1" fillId="33" borderId="32" xfId="0" applyFont="1" applyFill="1" applyBorder="1" applyAlignment="1" applyProtection="1">
      <alignment horizontal="center" wrapText="1"/>
      <protection/>
    </xf>
    <xf numFmtId="0" fontId="1" fillId="33" borderId="49" xfId="0" applyFont="1" applyFill="1" applyBorder="1" applyAlignment="1" applyProtection="1">
      <alignment horizontal="center" wrapText="1"/>
      <protection/>
    </xf>
    <xf numFmtId="0" fontId="1" fillId="33" borderId="52" xfId="0" applyFont="1" applyFill="1" applyBorder="1" applyAlignment="1" applyProtection="1">
      <alignment horizontal="center"/>
      <protection/>
    </xf>
    <xf numFmtId="0" fontId="1" fillId="0" borderId="34" xfId="0" applyFont="1" applyFill="1" applyBorder="1" applyAlignment="1" applyProtection="1">
      <alignment horizontal="center" vertical="top"/>
      <protection/>
    </xf>
    <xf numFmtId="0" fontId="1" fillId="0" borderId="41" xfId="0" applyFont="1" applyFill="1" applyBorder="1" applyAlignment="1" applyProtection="1">
      <alignment horizontal="center" vertical="top"/>
      <protection/>
    </xf>
    <xf numFmtId="0" fontId="1" fillId="0" borderId="35" xfId="0" applyFont="1" applyFill="1" applyBorder="1" applyAlignment="1" applyProtection="1">
      <alignment horizontal="center" vertical="top"/>
      <protection/>
    </xf>
    <xf numFmtId="0" fontId="1" fillId="0" borderId="50" xfId="0" applyFont="1" applyFill="1" applyBorder="1" applyAlignment="1" applyProtection="1">
      <alignment horizontal="center" vertical="top"/>
      <protection/>
    </xf>
    <xf numFmtId="0" fontId="0" fillId="0" borderId="35" xfId="0" applyFont="1" applyFill="1" applyBorder="1" applyAlignment="1" applyProtection="1">
      <alignment horizontal="left" vertical="top" wrapText="1"/>
      <protection/>
    </xf>
    <xf numFmtId="0" fontId="0" fillId="0" borderId="50" xfId="0" applyFont="1" applyFill="1" applyBorder="1" applyAlignment="1" applyProtection="1">
      <alignment horizontal="left" vertical="top" wrapText="1"/>
      <protection/>
    </xf>
    <xf numFmtId="0" fontId="0" fillId="0" borderId="53" xfId="0" applyFont="1" applyFill="1" applyBorder="1" applyAlignment="1" applyProtection="1">
      <alignment vertical="top"/>
      <protection/>
    </xf>
    <xf numFmtId="0" fontId="0" fillId="0" borderId="32" xfId="0" applyFont="1" applyFill="1" applyBorder="1" applyAlignment="1" applyProtection="1">
      <alignment vertical="top"/>
      <protection/>
    </xf>
    <xf numFmtId="0" fontId="0" fillId="0" borderId="35" xfId="0" applyFont="1" applyFill="1" applyBorder="1" applyAlignment="1" applyProtection="1">
      <alignment vertical="top"/>
      <protection/>
    </xf>
    <xf numFmtId="0" fontId="3" fillId="0" borderId="36" xfId="0" applyFont="1" applyFill="1" applyBorder="1" applyAlignment="1" applyProtection="1">
      <alignment vertical="top"/>
      <protection/>
    </xf>
    <xf numFmtId="0" fontId="3" fillId="0" borderId="53" xfId="0" applyFont="1" applyFill="1" applyBorder="1" applyAlignment="1" applyProtection="1">
      <alignment vertical="top"/>
      <protection/>
    </xf>
    <xf numFmtId="0" fontId="0" fillId="0" borderId="34" xfId="0" applyFont="1" applyFill="1" applyBorder="1" applyAlignment="1" applyProtection="1">
      <alignment vertical="top"/>
      <protection/>
    </xf>
    <xf numFmtId="0" fontId="1" fillId="0" borderId="36" xfId="0" applyFont="1" applyFill="1" applyBorder="1" applyAlignment="1" applyProtection="1">
      <alignment vertical="top"/>
      <protection/>
    </xf>
    <xf numFmtId="0" fontId="1" fillId="0" borderId="53" xfId="0" applyFont="1" applyFill="1" applyBorder="1" applyAlignment="1" applyProtection="1">
      <alignment vertical="top"/>
      <protection/>
    </xf>
    <xf numFmtId="0" fontId="1" fillId="0" borderId="36" xfId="0" applyFont="1" applyFill="1" applyBorder="1" applyAlignment="1" applyProtection="1">
      <alignment horizontal="center" vertical="top"/>
      <protection/>
    </xf>
    <xf numFmtId="0" fontId="1" fillId="0" borderId="53" xfId="0" applyFont="1" applyFill="1" applyBorder="1" applyAlignment="1" applyProtection="1">
      <alignment horizontal="center" vertical="top"/>
      <protection/>
    </xf>
    <xf numFmtId="0" fontId="0" fillId="0" borderId="36" xfId="0" applyFont="1" applyFill="1" applyBorder="1" applyAlignment="1" applyProtection="1">
      <alignment vertical="top"/>
      <protection/>
    </xf>
    <xf numFmtId="0" fontId="0" fillId="0" borderId="53" xfId="0" applyFont="1" applyFill="1" applyBorder="1" applyAlignment="1" applyProtection="1">
      <alignment vertical="top"/>
      <protection/>
    </xf>
    <xf numFmtId="0" fontId="0" fillId="0" borderId="31" xfId="0" applyFont="1" applyFill="1" applyBorder="1" applyAlignment="1" applyProtection="1">
      <alignment vertical="top"/>
      <protection/>
    </xf>
    <xf numFmtId="0" fontId="0" fillId="0" borderId="35" xfId="0" applyFont="1" applyFill="1" applyBorder="1" applyAlignment="1" applyProtection="1">
      <alignment/>
      <protection/>
    </xf>
    <xf numFmtId="0" fontId="0" fillId="0" borderId="50" xfId="0" applyFont="1" applyFill="1" applyBorder="1" applyAlignment="1" applyProtection="1">
      <alignment/>
      <protection/>
    </xf>
    <xf numFmtId="0" fontId="3" fillId="0" borderId="34" xfId="0" applyFont="1" applyFill="1" applyBorder="1" applyAlignment="1" applyProtection="1">
      <alignment vertical="top"/>
      <protection/>
    </xf>
    <xf numFmtId="0" fontId="3" fillId="0" borderId="41" xfId="0" applyFont="1" applyFill="1" applyBorder="1" applyAlignment="1" applyProtection="1">
      <alignment vertical="top"/>
      <protection/>
    </xf>
    <xf numFmtId="0" fontId="3" fillId="0" borderId="35" xfId="0" applyFont="1" applyFill="1" applyBorder="1" applyAlignment="1" applyProtection="1">
      <alignment vertical="top"/>
      <protection/>
    </xf>
    <xf numFmtId="0" fontId="3" fillId="0" borderId="50" xfId="0" applyFont="1" applyFill="1" applyBorder="1" applyAlignment="1" applyProtection="1">
      <alignment vertical="top"/>
      <protection/>
    </xf>
    <xf numFmtId="0" fontId="1" fillId="0" borderId="38" xfId="0" applyFont="1" applyFill="1" applyBorder="1" applyAlignment="1" applyProtection="1">
      <alignment vertical="top" wrapText="1"/>
      <protection/>
    </xf>
    <xf numFmtId="0" fontId="1" fillId="0" borderId="54" xfId="0" applyFont="1" applyFill="1" applyBorder="1" applyAlignment="1" applyProtection="1">
      <alignment vertical="top" wrapText="1"/>
      <protection/>
    </xf>
    <xf numFmtId="0" fontId="0" fillId="0" borderId="31" xfId="0" applyFont="1" applyFill="1" applyBorder="1" applyAlignment="1" applyProtection="1">
      <alignment horizontal="center"/>
      <protection/>
    </xf>
    <xf numFmtId="0" fontId="0" fillId="0" borderId="41" xfId="0" applyFont="1" applyFill="1" applyBorder="1" applyAlignment="1" applyProtection="1">
      <alignment horizontal="center"/>
      <protection/>
    </xf>
    <xf numFmtId="0" fontId="0" fillId="0" borderId="53" xfId="0" applyFont="1" applyFill="1" applyBorder="1" applyAlignment="1" applyProtection="1">
      <alignment horizontal="center" vertical="top"/>
      <protection/>
    </xf>
    <xf numFmtId="0" fontId="0" fillId="0" borderId="54" xfId="0" applyFont="1" applyFill="1" applyBorder="1" applyAlignment="1" applyProtection="1">
      <alignment vertical="top"/>
      <protection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55" xfId="0" applyFont="1" applyFill="1" applyBorder="1" applyAlignment="1" applyProtection="1">
      <alignment horizontal="center"/>
      <protection locked="0"/>
    </xf>
    <xf numFmtId="0" fontId="0" fillId="0" borderId="56" xfId="0" applyFont="1" applyFill="1" applyBorder="1" applyAlignment="1" applyProtection="1">
      <alignment horizontal="center"/>
      <protection locked="0"/>
    </xf>
    <xf numFmtId="0" fontId="0" fillId="0" borderId="55" xfId="0" applyFont="1" applyFill="1" applyBorder="1" applyAlignment="1" applyProtection="1">
      <alignment horizontal="center" wrapText="1"/>
      <protection locked="0"/>
    </xf>
    <xf numFmtId="0" fontId="0" fillId="0" borderId="53" xfId="0" applyFont="1" applyFill="1" applyBorder="1" applyAlignment="1" applyProtection="1">
      <alignment horizontal="center" wrapText="1"/>
      <protection locked="0"/>
    </xf>
    <xf numFmtId="49" fontId="0" fillId="0" borderId="11" xfId="0" applyNumberFormat="1" applyFont="1" applyFill="1" applyBorder="1" applyAlignment="1" applyProtection="1">
      <alignment horizontal="left"/>
      <protection locked="0"/>
    </xf>
    <xf numFmtId="49" fontId="0" fillId="0" borderId="56" xfId="0" applyNumberFormat="1" applyFont="1" applyFill="1" applyBorder="1" applyAlignment="1" applyProtection="1">
      <alignment horizontal="left"/>
      <protection locked="0"/>
    </xf>
    <xf numFmtId="49" fontId="0" fillId="0" borderId="11" xfId="0" applyNumberFormat="1" applyFont="1" applyBorder="1" applyAlignment="1" applyProtection="1">
      <alignment horizontal="left"/>
      <protection locked="0"/>
    </xf>
    <xf numFmtId="49" fontId="0" fillId="0" borderId="56" xfId="0" applyNumberFormat="1" applyFont="1" applyBorder="1" applyAlignment="1" applyProtection="1">
      <alignment horizontal="left"/>
      <protection locked="0"/>
    </xf>
    <xf numFmtId="0" fontId="0" fillId="0" borderId="57" xfId="0" applyFont="1" applyBorder="1" applyAlignment="1" applyProtection="1" quotePrefix="1">
      <alignment horizontal="left"/>
      <protection locked="0"/>
    </xf>
    <xf numFmtId="0" fontId="0" fillId="0" borderId="55" xfId="0" applyFont="1" applyBorder="1" applyAlignment="1" applyProtection="1" quotePrefix="1">
      <alignment horizontal="left"/>
      <protection locked="0"/>
    </xf>
    <xf numFmtId="0" fontId="0" fillId="0" borderId="53" xfId="0" applyFont="1" applyBorder="1" applyAlignment="1" applyProtection="1" quotePrefix="1">
      <alignment horizontal="left"/>
      <protection locked="0"/>
    </xf>
    <xf numFmtId="0" fontId="0" fillId="0" borderId="57" xfId="0" applyFont="1" applyBorder="1" applyAlignment="1" applyProtection="1" quotePrefix="1">
      <alignment/>
      <protection locked="0"/>
    </xf>
    <xf numFmtId="0" fontId="0" fillId="0" borderId="55" xfId="0" applyFont="1" applyBorder="1" applyAlignment="1" applyProtection="1" quotePrefix="1">
      <alignment/>
      <protection locked="0"/>
    </xf>
    <xf numFmtId="0" fontId="0" fillId="0" borderId="53" xfId="0" applyFont="1" applyBorder="1" applyAlignment="1" applyProtection="1" quotePrefix="1">
      <alignment/>
      <protection locked="0"/>
    </xf>
    <xf numFmtId="0" fontId="4" fillId="0" borderId="51" xfId="0" applyFont="1" applyBorder="1" applyAlignment="1" applyProtection="1">
      <alignment horizontal="center"/>
      <protection/>
    </xf>
    <xf numFmtId="0" fontId="4" fillId="0" borderId="58" xfId="0" applyFont="1" applyBorder="1" applyAlignment="1" applyProtection="1">
      <alignment horizontal="center"/>
      <protection/>
    </xf>
    <xf numFmtId="0" fontId="1" fillId="33" borderId="59" xfId="0" applyFont="1" applyFill="1" applyBorder="1" applyAlignment="1" applyProtection="1">
      <alignment horizontal="center" wrapText="1"/>
      <protection/>
    </xf>
    <xf numFmtId="0" fontId="0" fillId="33" borderId="14" xfId="0" applyFont="1" applyFill="1" applyBorder="1" applyAlignment="1" applyProtection="1">
      <alignment horizontal="center" wrapText="1"/>
      <protection/>
    </xf>
    <xf numFmtId="0" fontId="1" fillId="33" borderId="60" xfId="0" applyFont="1" applyFill="1" applyBorder="1" applyAlignment="1" applyProtection="1">
      <alignment horizontal="center"/>
      <protection/>
    </xf>
    <xf numFmtId="0" fontId="1" fillId="33" borderId="61" xfId="0" applyFont="1" applyFill="1" applyBorder="1" applyAlignment="1" applyProtection="1">
      <alignment horizontal="center"/>
      <protection/>
    </xf>
    <xf numFmtId="0" fontId="1" fillId="33" borderId="62" xfId="0" applyFont="1" applyFill="1" applyBorder="1" applyAlignment="1" applyProtection="1">
      <alignment horizontal="center"/>
      <protection/>
    </xf>
    <xf numFmtId="0" fontId="2" fillId="0" borderId="63" xfId="0" applyFont="1" applyFill="1" applyBorder="1" applyAlignment="1" applyProtection="1">
      <alignment horizontal="center"/>
      <protection/>
    </xf>
    <xf numFmtId="0" fontId="0" fillId="0" borderId="64" xfId="0" applyFont="1" applyFill="1" applyBorder="1" applyAlignment="1" applyProtection="1">
      <alignment horizontal="center"/>
      <protection locked="0"/>
    </xf>
    <xf numFmtId="0" fontId="0" fillId="0" borderId="65" xfId="0" applyFont="1" applyFill="1" applyBorder="1" applyAlignment="1" applyProtection="1">
      <alignment horizontal="center"/>
      <protection locked="0"/>
    </xf>
    <xf numFmtId="0" fontId="0" fillId="0" borderId="66" xfId="0" applyFont="1" applyFill="1" applyBorder="1" applyAlignment="1" applyProtection="1">
      <alignment horizontal="center"/>
      <protection locked="0"/>
    </xf>
    <xf numFmtId="0" fontId="0" fillId="0" borderId="65" xfId="0" applyFont="1" applyFill="1" applyBorder="1" applyAlignment="1" applyProtection="1">
      <alignment horizontal="center" wrapText="1"/>
      <protection locked="0"/>
    </xf>
    <xf numFmtId="0" fontId="0" fillId="0" borderId="54" xfId="0" applyFont="1" applyFill="1" applyBorder="1" applyAlignment="1" applyProtection="1">
      <alignment horizontal="center" wrapText="1"/>
      <protection locked="0"/>
    </xf>
    <xf numFmtId="0" fontId="1" fillId="33" borderId="67" xfId="0" applyFont="1" applyFill="1" applyBorder="1" applyAlignment="1">
      <alignment horizontal="center"/>
    </xf>
    <xf numFmtId="0" fontId="1" fillId="33" borderId="68" xfId="0" applyFont="1" applyFill="1" applyBorder="1" applyAlignment="1">
      <alignment horizontal="center"/>
    </xf>
    <xf numFmtId="0" fontId="1" fillId="33" borderId="49" xfId="0" applyFont="1" applyFill="1" applyBorder="1" applyAlignment="1">
      <alignment horizontal="center"/>
    </xf>
    <xf numFmtId="0" fontId="1" fillId="33" borderId="69" xfId="0" applyFont="1" applyFill="1" applyBorder="1" applyAlignment="1">
      <alignment horizontal="center"/>
    </xf>
    <xf numFmtId="0" fontId="1" fillId="33" borderId="63" xfId="0" applyFont="1" applyFill="1" applyBorder="1" applyAlignment="1">
      <alignment horizontal="center"/>
    </xf>
    <xf numFmtId="0" fontId="1" fillId="33" borderId="50" xfId="0" applyFont="1" applyFill="1" applyBorder="1" applyAlignment="1">
      <alignment horizontal="center"/>
    </xf>
    <xf numFmtId="0" fontId="0" fillId="0" borderId="57" xfId="0" applyFont="1" applyBorder="1" applyAlignment="1" applyProtection="1">
      <alignment horizontal="left"/>
      <protection locked="0"/>
    </xf>
    <xf numFmtId="0" fontId="1" fillId="33" borderId="31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0" fontId="1" fillId="33" borderId="69" xfId="0" applyFont="1" applyFill="1" applyBorder="1" applyAlignment="1" applyProtection="1">
      <alignment horizontal="center"/>
      <protection/>
    </xf>
    <xf numFmtId="0" fontId="8" fillId="33" borderId="63" xfId="0" applyFont="1" applyFill="1" applyBorder="1" applyAlignment="1" applyProtection="1" quotePrefix="1">
      <alignment horizontal="center"/>
      <protection/>
    </xf>
    <xf numFmtId="0" fontId="8" fillId="33" borderId="50" xfId="0" applyFont="1" applyFill="1" applyBorder="1" applyAlignment="1" applyProtection="1" quotePrefix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55" xfId="0" applyFont="1" applyFill="1" applyBorder="1" applyAlignment="1" applyProtection="1">
      <alignment horizontal="center"/>
      <protection/>
    </xf>
    <xf numFmtId="0" fontId="0" fillId="0" borderId="56" xfId="0" applyFont="1" applyFill="1" applyBorder="1" applyAlignment="1" applyProtection="1">
      <alignment horizontal="center"/>
      <protection/>
    </xf>
    <xf numFmtId="0" fontId="0" fillId="0" borderId="53" xfId="0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55" xfId="0" applyFont="1" applyFill="1" applyBorder="1" applyAlignment="1" applyProtection="1">
      <alignment horizontal="center"/>
      <protection/>
    </xf>
    <xf numFmtId="0" fontId="0" fillId="33" borderId="56" xfId="0" applyFont="1" applyFill="1" applyBorder="1" applyAlignment="1" applyProtection="1">
      <alignment horizontal="center"/>
      <protection/>
    </xf>
    <xf numFmtId="0" fontId="0" fillId="33" borderId="53" xfId="0" applyFont="1" applyFill="1" applyBorder="1" applyAlignment="1" applyProtection="1">
      <alignment horizontal="center"/>
      <protection/>
    </xf>
    <xf numFmtId="0" fontId="0" fillId="33" borderId="67" xfId="0" applyFont="1" applyFill="1" applyBorder="1" applyAlignment="1" applyProtection="1" quotePrefix="1">
      <alignment horizontal="center"/>
      <protection/>
    </xf>
    <xf numFmtId="0" fontId="0" fillId="33" borderId="68" xfId="0" applyFont="1" applyFill="1" applyBorder="1" applyAlignment="1" applyProtection="1" quotePrefix="1">
      <alignment horizontal="center"/>
      <protection/>
    </xf>
    <xf numFmtId="0" fontId="0" fillId="33" borderId="49" xfId="0" applyFont="1" applyFill="1" applyBorder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581"/>
  <sheetViews>
    <sheetView tabSelected="1" zoomScale="75" zoomScaleNormal="75" zoomScalePageLayoutView="0" workbookViewId="0" topLeftCell="B1">
      <selection activeCell="N6" sqref="N6"/>
    </sheetView>
  </sheetViews>
  <sheetFormatPr defaultColWidth="9.140625" defaultRowHeight="12.75"/>
  <cols>
    <col min="1" max="1" width="4.7109375" style="135" hidden="1" customWidth="1"/>
    <col min="2" max="3" width="14.140625" style="1" customWidth="1"/>
    <col min="4" max="4" width="11.7109375" style="1" customWidth="1"/>
    <col min="5" max="5" width="32.8515625" style="2" customWidth="1"/>
    <col min="6" max="6" width="1.1484375" style="3" customWidth="1"/>
    <col min="7" max="7" width="13.421875" style="1" customWidth="1"/>
    <col min="8" max="8" width="11.421875" style="1" customWidth="1"/>
    <col min="9" max="9" width="15.8515625" style="1" customWidth="1"/>
    <col min="10" max="10" width="0.42578125" style="1" customWidth="1"/>
    <col min="11" max="11" width="16.57421875" style="1" customWidth="1"/>
    <col min="12" max="12" width="15.421875" style="1" customWidth="1"/>
    <col min="13" max="13" width="14.140625" style="1" customWidth="1"/>
    <col min="14" max="14" width="52.00390625" style="3" customWidth="1"/>
    <col min="15" max="92" width="9.140625" style="88" customWidth="1"/>
    <col min="93" max="16384" width="9.140625" style="1" customWidth="1"/>
  </cols>
  <sheetData>
    <row r="1" spans="2:14" ht="18.75" thickTop="1">
      <c r="B1" s="164"/>
      <c r="C1" s="165"/>
      <c r="D1" s="217" t="s">
        <v>345</v>
      </c>
      <c r="E1" s="218"/>
      <c r="F1" s="218"/>
      <c r="G1" s="218"/>
      <c r="H1" s="218"/>
      <c r="I1" s="218"/>
      <c r="J1" s="218"/>
      <c r="K1" s="218"/>
      <c r="L1" s="218"/>
      <c r="M1" s="218"/>
      <c r="N1" s="111"/>
    </row>
    <row r="2" spans="2:14" ht="12.75">
      <c r="B2" s="60"/>
      <c r="C2" s="166"/>
      <c r="D2" s="60"/>
      <c r="E2" s="6" t="s">
        <v>0</v>
      </c>
      <c r="F2" s="7"/>
      <c r="G2" s="207" t="s">
        <v>1</v>
      </c>
      <c r="H2" s="208"/>
      <c r="I2" s="5"/>
      <c r="J2" s="4"/>
      <c r="K2" s="4"/>
      <c r="L2" s="4"/>
      <c r="M2" s="4"/>
      <c r="N2" s="103"/>
    </row>
    <row r="3" spans="2:14" ht="12.75">
      <c r="B3" s="60"/>
      <c r="C3" s="166"/>
      <c r="D3" s="60"/>
      <c r="E3" s="6" t="s">
        <v>2</v>
      </c>
      <c r="F3" s="7"/>
      <c r="G3" s="207"/>
      <c r="H3" s="208"/>
      <c r="I3" s="5"/>
      <c r="J3" s="4"/>
      <c r="K3" s="4"/>
      <c r="L3" s="4"/>
      <c r="M3" s="4"/>
      <c r="N3" s="103"/>
    </row>
    <row r="4" spans="2:14" ht="12.75">
      <c r="B4" s="60"/>
      <c r="C4" s="166"/>
      <c r="D4" s="60"/>
      <c r="E4" s="6" t="s">
        <v>3</v>
      </c>
      <c r="F4" s="7"/>
      <c r="G4" s="207" t="s">
        <v>1</v>
      </c>
      <c r="H4" s="208"/>
      <c r="I4" s="5"/>
      <c r="J4" s="4"/>
      <c r="K4" s="4"/>
      <c r="L4" s="4"/>
      <c r="M4" s="4"/>
      <c r="N4" s="103"/>
    </row>
    <row r="5" spans="2:14" ht="12.75">
      <c r="B5" s="60"/>
      <c r="C5" s="166"/>
      <c r="D5" s="60"/>
      <c r="E5" s="6" t="s">
        <v>4</v>
      </c>
      <c r="F5" s="7"/>
      <c r="G5" s="207"/>
      <c r="H5" s="208"/>
      <c r="I5" s="5"/>
      <c r="J5" s="4"/>
      <c r="K5" s="4" t="s">
        <v>1</v>
      </c>
      <c r="L5" s="4"/>
      <c r="M5" s="4"/>
      <c r="N5" s="103"/>
    </row>
    <row r="6" spans="2:14" ht="12.75">
      <c r="B6" s="60"/>
      <c r="C6" s="166"/>
      <c r="D6" s="60"/>
      <c r="E6" s="8" t="s">
        <v>5</v>
      </c>
      <c r="F6" s="7"/>
      <c r="G6" s="209"/>
      <c r="H6" s="210"/>
      <c r="I6" s="4"/>
      <c r="J6" s="4"/>
      <c r="K6" s="4"/>
      <c r="L6" s="4"/>
      <c r="M6" s="4"/>
      <c r="N6" s="103"/>
    </row>
    <row r="7" spans="2:14" ht="13.5" thickBot="1">
      <c r="B7" s="60"/>
      <c r="C7" s="166"/>
      <c r="D7" s="60"/>
      <c r="E7" s="9"/>
      <c r="F7" s="5"/>
      <c r="G7" s="4"/>
      <c r="H7" s="4"/>
      <c r="I7" s="4"/>
      <c r="J7" s="4"/>
      <c r="K7" s="4"/>
      <c r="L7" s="4"/>
      <c r="M7" s="4"/>
      <c r="N7" s="103"/>
    </row>
    <row r="8" spans="2:14" ht="12.75">
      <c r="B8" s="60"/>
      <c r="C8" s="166"/>
      <c r="D8" s="60"/>
      <c r="E8" s="61"/>
      <c r="F8" s="4"/>
      <c r="G8" s="4"/>
      <c r="H8" s="4"/>
      <c r="I8" s="221" t="s">
        <v>346</v>
      </c>
      <c r="J8" s="222"/>
      <c r="K8" s="223"/>
      <c r="L8" s="221" t="s">
        <v>347</v>
      </c>
      <c r="M8" s="222"/>
      <c r="N8" s="104"/>
    </row>
    <row r="9" spans="2:14" ht="13.5" thickBot="1">
      <c r="B9" s="60"/>
      <c r="C9" s="166"/>
      <c r="D9" s="60"/>
      <c r="E9" s="10" t="s">
        <v>6</v>
      </c>
      <c r="F9" s="5"/>
      <c r="G9" s="11" t="s">
        <v>7</v>
      </c>
      <c r="H9" s="4"/>
      <c r="I9" s="12" t="s">
        <v>8</v>
      </c>
      <c r="J9" s="13"/>
      <c r="K9" s="50" t="s">
        <v>9</v>
      </c>
      <c r="L9" s="12" t="s">
        <v>8</v>
      </c>
      <c r="M9" s="96" t="s">
        <v>9</v>
      </c>
      <c r="N9" s="105"/>
    </row>
    <row r="10" spans="2:14" ht="12.75">
      <c r="B10" s="60"/>
      <c r="C10" s="166"/>
      <c r="D10" s="60"/>
      <c r="E10" s="14" t="s">
        <v>10</v>
      </c>
      <c r="F10" s="15"/>
      <c r="G10" s="16">
        <v>0</v>
      </c>
      <c r="H10" s="4"/>
      <c r="I10" s="17">
        <f>(G45+G118+G178+G243+G270)</f>
        <v>0</v>
      </c>
      <c r="J10" s="18"/>
      <c r="K10" s="51">
        <f>($I$10)*($G$10)</f>
        <v>0</v>
      </c>
      <c r="L10" s="17">
        <f>(K45+K118+K178+K243+K270)</f>
        <v>0</v>
      </c>
      <c r="M10" s="97">
        <f>($L$10)*($G$10)</f>
        <v>0</v>
      </c>
      <c r="N10" s="106"/>
    </row>
    <row r="11" spans="2:14" ht="13.5" thickBot="1">
      <c r="B11" s="60"/>
      <c r="C11" s="166"/>
      <c r="D11" s="60"/>
      <c r="E11" s="19" t="s">
        <v>11</v>
      </c>
      <c r="F11" s="20"/>
      <c r="G11" s="21">
        <v>0</v>
      </c>
      <c r="H11" s="4"/>
      <c r="I11" s="17">
        <f>(H45+H118+H178+H243+H270)</f>
        <v>0</v>
      </c>
      <c r="J11" s="18"/>
      <c r="K11" s="51">
        <f>($I$11)*($G$11)</f>
        <v>0</v>
      </c>
      <c r="L11" s="17">
        <f>(L45+L118+L178+L243+L270)</f>
        <v>0</v>
      </c>
      <c r="M11" s="97">
        <f>($L$11)*($G$11)</f>
        <v>0</v>
      </c>
      <c r="N11" s="106"/>
    </row>
    <row r="12" spans="2:14" ht="13.5" thickBot="1">
      <c r="B12" s="60"/>
      <c r="C12" s="166"/>
      <c r="D12" s="60"/>
      <c r="E12" s="9"/>
      <c r="F12" s="5"/>
      <c r="G12" s="22"/>
      <c r="H12" s="4"/>
      <c r="I12" s="23" t="s">
        <v>12</v>
      </c>
      <c r="J12" s="24"/>
      <c r="K12" s="52">
        <f>+I326</f>
        <v>0</v>
      </c>
      <c r="L12" s="23" t="s">
        <v>12</v>
      </c>
      <c r="M12" s="98">
        <f>+M326</f>
        <v>0</v>
      </c>
      <c r="N12" s="107"/>
    </row>
    <row r="13" spans="2:14" ht="13.5" thickBot="1">
      <c r="B13" s="60"/>
      <c r="C13" s="166"/>
      <c r="D13" s="60"/>
      <c r="E13" s="4"/>
      <c r="F13" s="4"/>
      <c r="G13" s="4"/>
      <c r="H13" s="5"/>
      <c r="I13" s="25" t="s">
        <v>13</v>
      </c>
      <c r="J13" s="53"/>
      <c r="K13" s="54">
        <f>SUM(K10:K12)</f>
        <v>0</v>
      </c>
      <c r="L13" s="25" t="s">
        <v>13</v>
      </c>
      <c r="M13" s="99">
        <f>SUM(M10:M12)</f>
        <v>0</v>
      </c>
      <c r="N13" s="108"/>
    </row>
    <row r="14" spans="2:14" ht="12.75">
      <c r="B14" s="62"/>
      <c r="C14" s="167"/>
      <c r="D14" s="62"/>
      <c r="E14" s="4"/>
      <c r="F14" s="4"/>
      <c r="G14" s="4"/>
      <c r="H14" s="5"/>
      <c r="I14" s="4"/>
      <c r="J14" s="4"/>
      <c r="K14" s="4"/>
      <c r="L14" s="4"/>
      <c r="M14" s="4"/>
      <c r="N14" s="103"/>
    </row>
    <row r="15" spans="2:14" ht="15.75">
      <c r="B15" s="60"/>
      <c r="C15" s="166"/>
      <c r="D15" s="60"/>
      <c r="E15" s="63"/>
      <c r="F15" s="5"/>
      <c r="G15" s="224" t="s">
        <v>349</v>
      </c>
      <c r="H15" s="224"/>
      <c r="I15" s="224"/>
      <c r="J15" s="5"/>
      <c r="K15" s="224" t="s">
        <v>348</v>
      </c>
      <c r="L15" s="224"/>
      <c r="M15" s="224"/>
      <c r="N15" s="103"/>
    </row>
    <row r="16" spans="2:14" ht="25.5">
      <c r="B16" s="168" t="s">
        <v>340</v>
      </c>
      <c r="C16" s="169" t="s">
        <v>342</v>
      </c>
      <c r="D16" s="64" t="s">
        <v>14</v>
      </c>
      <c r="E16" s="55" t="s">
        <v>15</v>
      </c>
      <c r="F16" s="48"/>
      <c r="G16" s="55" t="s">
        <v>16</v>
      </c>
      <c r="H16" s="55" t="s">
        <v>17</v>
      </c>
      <c r="I16" s="55"/>
      <c r="J16" s="28"/>
      <c r="K16" s="55" t="s">
        <v>16</v>
      </c>
      <c r="L16" s="55" t="s">
        <v>17</v>
      </c>
      <c r="M16" s="100"/>
      <c r="N16" s="120" t="s">
        <v>281</v>
      </c>
    </row>
    <row r="17" spans="2:14" ht="13.5" thickBot="1">
      <c r="B17" s="65" t="s">
        <v>341</v>
      </c>
      <c r="C17" s="170" t="s">
        <v>343</v>
      </c>
      <c r="D17" s="65"/>
      <c r="E17" s="56"/>
      <c r="F17" s="57"/>
      <c r="G17" s="56" t="s">
        <v>19</v>
      </c>
      <c r="H17" s="56" t="s">
        <v>19</v>
      </c>
      <c r="I17" s="56" t="s">
        <v>18</v>
      </c>
      <c r="J17" s="29"/>
      <c r="K17" s="56" t="s">
        <v>19</v>
      </c>
      <c r="L17" s="56" t="s">
        <v>19</v>
      </c>
      <c r="M17" s="101" t="s">
        <v>18</v>
      </c>
      <c r="N17" s="110" t="s">
        <v>279</v>
      </c>
    </row>
    <row r="18" spans="1:14" ht="12.75" customHeight="1">
      <c r="A18" s="135" t="s">
        <v>290</v>
      </c>
      <c r="B18" s="171"/>
      <c r="C18" s="172"/>
      <c r="D18" s="66" t="s">
        <v>20</v>
      </c>
      <c r="E18" s="219" t="s">
        <v>21</v>
      </c>
      <c r="F18" s="31"/>
      <c r="G18" s="30"/>
      <c r="H18" s="30"/>
      <c r="I18" s="30"/>
      <c r="J18" s="32"/>
      <c r="K18" s="30"/>
      <c r="L18" s="30"/>
      <c r="M18" s="32"/>
      <c r="N18" s="119"/>
    </row>
    <row r="19" spans="1:14" ht="12.75" customHeight="1">
      <c r="A19" s="135" t="s">
        <v>290</v>
      </c>
      <c r="B19" s="173"/>
      <c r="C19" s="174"/>
      <c r="D19" s="67"/>
      <c r="E19" s="220"/>
      <c r="F19" s="27"/>
      <c r="G19" s="26"/>
      <c r="H19" s="26"/>
      <c r="I19" s="26"/>
      <c r="J19" s="33"/>
      <c r="K19" s="26"/>
      <c r="L19" s="26"/>
      <c r="M19" s="33"/>
      <c r="N19" s="121"/>
    </row>
    <row r="20" spans="1:92" s="128" customFormat="1" ht="25.5" customHeight="1">
      <c r="A20" s="136"/>
      <c r="B20" s="175"/>
      <c r="C20" s="176"/>
      <c r="D20" s="122" t="s">
        <v>22</v>
      </c>
      <c r="E20" s="123" t="s">
        <v>288</v>
      </c>
      <c r="F20" s="124"/>
      <c r="G20" s="125">
        <v>0</v>
      </c>
      <c r="H20" s="125">
        <v>0</v>
      </c>
      <c r="I20" s="131">
        <f>+((G20)*($G$10))+((H20)*($G$11))</f>
        <v>0</v>
      </c>
      <c r="J20" s="126"/>
      <c r="K20" s="125">
        <v>0</v>
      </c>
      <c r="L20" s="125">
        <v>0</v>
      </c>
      <c r="M20" s="132">
        <f>+((K20)*($G$10))+((L20)*($G$11))</f>
        <v>0</v>
      </c>
      <c r="N20" s="15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</row>
    <row r="21" spans="1:92" s="133" customFormat="1" ht="38.25">
      <c r="A21" s="137"/>
      <c r="B21" s="116"/>
      <c r="C21" s="177"/>
      <c r="D21" s="68" t="s">
        <v>23</v>
      </c>
      <c r="E21" s="124" t="s">
        <v>289</v>
      </c>
      <c r="F21" s="129"/>
      <c r="G21" s="130">
        <v>0</v>
      </c>
      <c r="H21" s="130">
        <v>0</v>
      </c>
      <c r="I21" s="131">
        <f>+((G21)*($G$10))+((H21)*($G$11))</f>
        <v>0</v>
      </c>
      <c r="J21" s="132"/>
      <c r="K21" s="130">
        <v>0</v>
      </c>
      <c r="L21" s="130">
        <v>0</v>
      </c>
      <c r="M21" s="132">
        <f>+((K21)*($G$10))+((L21)*($G$11))</f>
        <v>0</v>
      </c>
      <c r="N21" s="157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</row>
    <row r="22" spans="2:14" ht="12.75">
      <c r="B22" s="178"/>
      <c r="C22" s="161"/>
      <c r="D22" s="69" t="s">
        <v>24</v>
      </c>
      <c r="E22" s="35" t="s">
        <v>168</v>
      </c>
      <c r="F22" s="27"/>
      <c r="G22" s="38"/>
      <c r="H22" s="38">
        <f>SUM(H23)</f>
        <v>0</v>
      </c>
      <c r="I22" s="134">
        <f>SUM(I23:I23)</f>
        <v>0</v>
      </c>
      <c r="J22" s="37"/>
      <c r="K22" s="38">
        <f>SUM(K23)</f>
        <v>0</v>
      </c>
      <c r="L22" s="38">
        <f>SUM(L23)</f>
        <v>0</v>
      </c>
      <c r="M22" s="134">
        <f>SUM(M23:M23)</f>
        <v>0</v>
      </c>
      <c r="N22" s="112"/>
    </row>
    <row r="23" spans="1:14" ht="12.75">
      <c r="A23" s="135" t="s">
        <v>290</v>
      </c>
      <c r="B23" s="179"/>
      <c r="C23" s="163"/>
      <c r="D23" s="70"/>
      <c r="E23" s="35" t="s">
        <v>169</v>
      </c>
      <c r="F23" s="27"/>
      <c r="G23" s="36"/>
      <c r="H23" s="39">
        <v>0</v>
      </c>
      <c r="I23" s="34">
        <f>+((G23)*($G$10))+((H23)*($G$11))</f>
        <v>0</v>
      </c>
      <c r="J23" s="37"/>
      <c r="K23" s="36">
        <v>0</v>
      </c>
      <c r="L23" s="39">
        <v>0</v>
      </c>
      <c r="M23" s="37">
        <f>+((K23)*($G$10))+((L23)*($G$11))</f>
        <v>0</v>
      </c>
      <c r="N23" s="156"/>
    </row>
    <row r="24" spans="2:14" ht="12.75">
      <c r="B24" s="116"/>
      <c r="C24" s="177"/>
      <c r="D24" s="68" t="s">
        <v>25</v>
      </c>
      <c r="E24" s="35" t="s">
        <v>26</v>
      </c>
      <c r="F24" s="27"/>
      <c r="G24" s="36"/>
      <c r="H24" s="36">
        <v>0</v>
      </c>
      <c r="I24" s="34">
        <f>+((G24)*($G$10))+((H24)*($G$11))</f>
        <v>0</v>
      </c>
      <c r="J24" s="37"/>
      <c r="K24" s="36">
        <v>0</v>
      </c>
      <c r="L24" s="36">
        <v>0</v>
      </c>
      <c r="M24" s="37">
        <f>+((K24)*($G$10))+((L24)*($G$11))</f>
        <v>0</v>
      </c>
      <c r="N24" s="156"/>
    </row>
    <row r="25" spans="2:14" ht="12.75">
      <c r="B25" s="116"/>
      <c r="C25" s="177"/>
      <c r="D25" s="68" t="s">
        <v>27</v>
      </c>
      <c r="E25" s="35" t="s">
        <v>28</v>
      </c>
      <c r="F25" s="27"/>
      <c r="G25" s="26"/>
      <c r="H25" s="36">
        <v>0</v>
      </c>
      <c r="I25" s="34">
        <f>+((G25)*($G$10))+((H25)*($G$11))</f>
        <v>0</v>
      </c>
      <c r="J25" s="37"/>
      <c r="K25" s="26"/>
      <c r="L25" s="36">
        <v>0</v>
      </c>
      <c r="M25" s="37">
        <f>+((K25)*($G$10))+((L25)*($G$11))</f>
        <v>0</v>
      </c>
      <c r="N25" s="156"/>
    </row>
    <row r="26" spans="2:14" ht="12.75" customHeight="1">
      <c r="B26" s="180"/>
      <c r="C26" s="181"/>
      <c r="D26" s="71" t="s">
        <v>29</v>
      </c>
      <c r="E26" s="41" t="s">
        <v>339</v>
      </c>
      <c r="F26" s="40"/>
      <c r="G26" s="26"/>
      <c r="H26" s="36">
        <v>0</v>
      </c>
      <c r="I26" s="34">
        <f>+((G26)*($G$10))+((H26)*($G$11))</f>
        <v>0</v>
      </c>
      <c r="J26" s="37"/>
      <c r="K26" s="26"/>
      <c r="L26" s="36">
        <v>0</v>
      </c>
      <c r="M26" s="37">
        <f>+((K26)*($G$10))+((L26)*($G$11))</f>
        <v>0</v>
      </c>
      <c r="N26" s="156"/>
    </row>
    <row r="27" spans="2:14" ht="12.75">
      <c r="B27" s="180"/>
      <c r="C27" s="181"/>
      <c r="D27" s="71" t="s">
        <v>30</v>
      </c>
      <c r="E27" s="41" t="s">
        <v>344</v>
      </c>
      <c r="F27" s="40"/>
      <c r="G27" s="26"/>
      <c r="H27" s="36">
        <v>0</v>
      </c>
      <c r="I27" s="34">
        <f>+((G27)*($G$10))+((H27)*($G$11))</f>
        <v>0</v>
      </c>
      <c r="J27" s="37"/>
      <c r="K27" s="26"/>
      <c r="L27" s="36">
        <v>0</v>
      </c>
      <c r="M27" s="37">
        <f>+((K27)*($G$10))+((L27)*($G$11))</f>
        <v>0</v>
      </c>
      <c r="N27" s="156"/>
    </row>
    <row r="28" spans="2:14" ht="12.75">
      <c r="B28" s="178"/>
      <c r="C28" s="161"/>
      <c r="D28" s="69" t="s">
        <v>31</v>
      </c>
      <c r="E28" s="35" t="s">
        <v>170</v>
      </c>
      <c r="F28" s="27"/>
      <c r="G28" s="159">
        <v>0</v>
      </c>
      <c r="H28" s="159">
        <f>SUM(H29:H30)</f>
        <v>0</v>
      </c>
      <c r="I28" s="145">
        <f>SUM(I29:I31)</f>
        <v>0</v>
      </c>
      <c r="J28" s="33"/>
      <c r="K28" s="159">
        <f>SUM(K29:K31)</f>
        <v>0</v>
      </c>
      <c r="L28" s="159">
        <f>SUM(L29:L30)</f>
        <v>0</v>
      </c>
      <c r="M28" s="145">
        <f>SUM(M29:M31)</f>
        <v>0</v>
      </c>
      <c r="N28" s="112"/>
    </row>
    <row r="29" spans="1:14" ht="12.75">
      <c r="A29" s="135" t="s">
        <v>290</v>
      </c>
      <c r="B29" s="182"/>
      <c r="C29" s="162"/>
      <c r="D29" s="72"/>
      <c r="E29" s="35" t="s">
        <v>171</v>
      </c>
      <c r="F29" s="27"/>
      <c r="G29" s="36">
        <v>0</v>
      </c>
      <c r="H29" s="36">
        <v>0</v>
      </c>
      <c r="I29" s="34">
        <f>+((G29)*($G$10))+((H29)*($G$11))</f>
        <v>0</v>
      </c>
      <c r="J29" s="37"/>
      <c r="K29" s="36">
        <v>0</v>
      </c>
      <c r="L29" s="36">
        <v>0</v>
      </c>
      <c r="M29" s="37">
        <f>+((K29)*($G$10))+((L29)*($G$11))</f>
        <v>0</v>
      </c>
      <c r="N29" s="156"/>
    </row>
    <row r="30" spans="1:14" ht="12.75">
      <c r="A30" s="135" t="s">
        <v>290</v>
      </c>
      <c r="B30" s="182"/>
      <c r="C30" s="162"/>
      <c r="D30" s="72"/>
      <c r="E30" s="35" t="s">
        <v>172</v>
      </c>
      <c r="F30" s="27"/>
      <c r="G30" s="36">
        <v>0</v>
      </c>
      <c r="H30" s="36">
        <v>0</v>
      </c>
      <c r="I30" s="34">
        <f>+((G30)*($G$10))+((H30)*($G$11))</f>
        <v>0</v>
      </c>
      <c r="J30" s="37"/>
      <c r="K30" s="36">
        <v>0</v>
      </c>
      <c r="L30" s="36">
        <v>0</v>
      </c>
      <c r="M30" s="37">
        <f>+((K30)*($G$10))+((L30)*($G$11))</f>
        <v>0</v>
      </c>
      <c r="N30" s="156"/>
    </row>
    <row r="31" spans="1:14" ht="12.75">
      <c r="A31" s="135" t="s">
        <v>290</v>
      </c>
      <c r="B31" s="179"/>
      <c r="C31" s="163"/>
      <c r="D31" s="70"/>
      <c r="E31" s="35" t="s">
        <v>173</v>
      </c>
      <c r="F31" s="27"/>
      <c r="G31" s="36">
        <v>0</v>
      </c>
      <c r="H31" s="26"/>
      <c r="I31" s="34">
        <f>+((G31)*($G$10))+((H31)*($G$11))</f>
        <v>0</v>
      </c>
      <c r="J31" s="37"/>
      <c r="K31" s="36">
        <v>0</v>
      </c>
      <c r="L31" s="26"/>
      <c r="M31" s="37">
        <f>+((K31)*($G$10))+((L31)*($G$11))</f>
        <v>0</v>
      </c>
      <c r="N31" s="156"/>
    </row>
    <row r="32" spans="2:14" ht="25.5">
      <c r="B32" s="178"/>
      <c r="C32" s="161"/>
      <c r="D32" s="69" t="s">
        <v>32</v>
      </c>
      <c r="E32" s="35" t="s">
        <v>33</v>
      </c>
      <c r="F32" s="27"/>
      <c r="G32" s="143">
        <f>SUM(G33:G37)</f>
        <v>0</v>
      </c>
      <c r="H32" s="143">
        <f>SUM(H33:H37)</f>
        <v>0</v>
      </c>
      <c r="I32" s="145">
        <f>SUM(I33:I37)</f>
        <v>0</v>
      </c>
      <c r="J32" s="33"/>
      <c r="K32" s="143">
        <f>SUM(K33:K37)</f>
        <v>0</v>
      </c>
      <c r="L32" s="143">
        <f>SUM(L33:L37)</f>
        <v>0</v>
      </c>
      <c r="M32" s="145">
        <f>SUM(M33:M37)</f>
        <v>0</v>
      </c>
      <c r="N32" s="112"/>
    </row>
    <row r="33" spans="1:14" ht="12.75">
      <c r="A33" s="135" t="s">
        <v>290</v>
      </c>
      <c r="B33" s="182"/>
      <c r="C33" s="162"/>
      <c r="D33" s="72"/>
      <c r="E33" s="35" t="s">
        <v>174</v>
      </c>
      <c r="F33" s="27"/>
      <c r="G33" s="36">
        <v>0</v>
      </c>
      <c r="H33" s="26"/>
      <c r="I33" s="34">
        <f>+((G33)*($G$10))+((H33)*($G$11))</f>
        <v>0</v>
      </c>
      <c r="J33" s="37"/>
      <c r="K33" s="36">
        <v>0</v>
      </c>
      <c r="L33" s="26"/>
      <c r="M33" s="37">
        <f>+((K33)*($G$10))+((L33)*($G$11))</f>
        <v>0</v>
      </c>
      <c r="N33" s="156"/>
    </row>
    <row r="34" spans="1:14" ht="12.75">
      <c r="A34" s="135" t="s">
        <v>290</v>
      </c>
      <c r="B34" s="182"/>
      <c r="C34" s="162"/>
      <c r="D34" s="72"/>
      <c r="E34" s="35" t="s">
        <v>175</v>
      </c>
      <c r="F34" s="27"/>
      <c r="G34" s="36">
        <v>0</v>
      </c>
      <c r="H34" s="26"/>
      <c r="I34" s="34">
        <f>+((G34)*($G$10))+((H34)*($G$11))</f>
        <v>0</v>
      </c>
      <c r="J34" s="37"/>
      <c r="K34" s="36">
        <v>0</v>
      </c>
      <c r="L34" s="26"/>
      <c r="M34" s="37">
        <f>+((K34)*($G$10))+((L34)*($G$11))</f>
        <v>0</v>
      </c>
      <c r="N34" s="156"/>
    </row>
    <row r="35" spans="1:14" ht="12.75">
      <c r="A35" s="135" t="s">
        <v>290</v>
      </c>
      <c r="B35" s="182"/>
      <c r="C35" s="162"/>
      <c r="D35" s="72"/>
      <c r="E35" s="58"/>
      <c r="F35" s="27"/>
      <c r="G35" s="26"/>
      <c r="H35" s="26"/>
      <c r="I35" s="34"/>
      <c r="J35" s="37"/>
      <c r="K35" s="26"/>
      <c r="L35" s="26"/>
      <c r="M35" s="37"/>
      <c r="N35" s="112"/>
    </row>
    <row r="36" spans="1:14" ht="12.75">
      <c r="A36" s="135" t="s">
        <v>290</v>
      </c>
      <c r="B36" s="182"/>
      <c r="C36" s="162"/>
      <c r="D36" s="72"/>
      <c r="E36" s="35" t="s">
        <v>178</v>
      </c>
      <c r="F36" s="27"/>
      <c r="G36" s="36">
        <v>0</v>
      </c>
      <c r="H36" s="26"/>
      <c r="I36" s="34">
        <f>+((G36)*($G$10))+((H36)*($G$11))</f>
        <v>0</v>
      </c>
      <c r="J36" s="37"/>
      <c r="K36" s="36">
        <v>0</v>
      </c>
      <c r="L36" s="26"/>
      <c r="M36" s="37">
        <f>+((K36)*($G$10))+((L36)*($G$11))</f>
        <v>0</v>
      </c>
      <c r="N36" s="156"/>
    </row>
    <row r="37" spans="1:14" ht="12.75">
      <c r="A37" s="135" t="s">
        <v>290</v>
      </c>
      <c r="B37" s="179"/>
      <c r="C37" s="163"/>
      <c r="D37" s="70"/>
      <c r="E37" s="58"/>
      <c r="F37" s="27"/>
      <c r="G37" s="26"/>
      <c r="H37" s="26"/>
      <c r="I37" s="34"/>
      <c r="J37" s="37"/>
      <c r="K37" s="26"/>
      <c r="L37" s="26"/>
      <c r="M37" s="37"/>
      <c r="N37" s="112"/>
    </row>
    <row r="38" spans="2:14" ht="12.75">
      <c r="B38" s="178"/>
      <c r="C38" s="161"/>
      <c r="D38" s="69" t="s">
        <v>34</v>
      </c>
      <c r="E38" s="35" t="s">
        <v>179</v>
      </c>
      <c r="F38" s="27"/>
      <c r="G38" s="143">
        <f>SUM(G39:G40)</f>
        <v>0</v>
      </c>
      <c r="H38" s="143">
        <f>SUM(H39:H40)</f>
        <v>0</v>
      </c>
      <c r="I38" s="145">
        <f>SUM(I39:I40)</f>
        <v>0</v>
      </c>
      <c r="J38" s="33"/>
      <c r="K38" s="143">
        <f>SUM(K39:K40)</f>
        <v>0</v>
      </c>
      <c r="L38" s="143">
        <f>SUM(L39:L40)</f>
        <v>0</v>
      </c>
      <c r="M38" s="145">
        <f>SUM(M39:M40)</f>
        <v>0</v>
      </c>
      <c r="N38" s="112"/>
    </row>
    <row r="39" spans="1:14" ht="12.75">
      <c r="A39" s="135" t="s">
        <v>290</v>
      </c>
      <c r="B39" s="182"/>
      <c r="C39" s="162"/>
      <c r="D39" s="72"/>
      <c r="E39" s="35" t="s">
        <v>176</v>
      </c>
      <c r="F39" s="27"/>
      <c r="G39" s="36">
        <v>0</v>
      </c>
      <c r="H39" s="26"/>
      <c r="I39" s="34">
        <f>+((G39)*($G$10))+((H39)*($G$11))</f>
        <v>0</v>
      </c>
      <c r="J39" s="37"/>
      <c r="K39" s="36">
        <v>0</v>
      </c>
      <c r="L39" s="26"/>
      <c r="M39" s="37">
        <f>+((K39)*($G$10))+((L39)*($G$11))</f>
        <v>0</v>
      </c>
      <c r="N39" s="156"/>
    </row>
    <row r="40" spans="1:14" ht="12.75">
      <c r="A40" s="135" t="s">
        <v>290</v>
      </c>
      <c r="B40" s="179"/>
      <c r="C40" s="163"/>
      <c r="D40" s="70"/>
      <c r="E40" s="35" t="s">
        <v>177</v>
      </c>
      <c r="F40" s="27"/>
      <c r="G40" s="36">
        <v>0</v>
      </c>
      <c r="H40" s="26"/>
      <c r="I40" s="34">
        <f>+((G40)*($G$10))+((H40)*($G$11))</f>
        <v>0</v>
      </c>
      <c r="J40" s="37"/>
      <c r="K40" s="36">
        <v>0</v>
      </c>
      <c r="L40" s="26"/>
      <c r="M40" s="37">
        <f>+((K40)*($G$10))+((L40)*($G$11))</f>
        <v>0</v>
      </c>
      <c r="N40" s="156"/>
    </row>
    <row r="41" spans="2:14" ht="12.75">
      <c r="B41" s="116"/>
      <c r="C41" s="177"/>
      <c r="D41" s="68" t="s">
        <v>35</v>
      </c>
      <c r="E41" s="35" t="s">
        <v>36</v>
      </c>
      <c r="F41" s="27"/>
      <c r="G41" s="36">
        <v>0</v>
      </c>
      <c r="H41" s="26"/>
      <c r="I41" s="34">
        <f>+((G41)*($G$10))+((H41)*($G$11))</f>
        <v>0</v>
      </c>
      <c r="J41" s="37"/>
      <c r="K41" s="36">
        <v>0</v>
      </c>
      <c r="L41" s="26"/>
      <c r="M41" s="37">
        <f>+((K41)*($G$10))+((L41)*($G$11))</f>
        <v>0</v>
      </c>
      <c r="N41" s="156"/>
    </row>
    <row r="42" spans="2:14" ht="12.75">
      <c r="B42" s="116"/>
      <c r="C42" s="177"/>
      <c r="D42" s="68" t="s">
        <v>37</v>
      </c>
      <c r="E42" s="35" t="s">
        <v>38</v>
      </c>
      <c r="F42" s="27"/>
      <c r="G42" s="36">
        <v>0</v>
      </c>
      <c r="H42" s="39">
        <v>0</v>
      </c>
      <c r="I42" s="34">
        <f>+((G42)*($G$10))+((H42)*($G$11))</f>
        <v>0</v>
      </c>
      <c r="J42" s="37"/>
      <c r="K42" s="36">
        <v>0</v>
      </c>
      <c r="L42" s="39">
        <v>0</v>
      </c>
      <c r="M42" s="37">
        <f>+((K42)*($G$10))+((L42)*($G$11))</f>
        <v>0</v>
      </c>
      <c r="N42" s="156"/>
    </row>
    <row r="43" spans="2:14" ht="12.75">
      <c r="B43" s="116"/>
      <c r="C43" s="177"/>
      <c r="D43" s="68" t="s">
        <v>291</v>
      </c>
      <c r="E43" s="35" t="s">
        <v>292</v>
      </c>
      <c r="F43" s="27"/>
      <c r="G43" s="36">
        <v>0</v>
      </c>
      <c r="H43" s="39">
        <v>0</v>
      </c>
      <c r="I43" s="34">
        <f>+((G43)*($G$10))+((H43)*($G$11))</f>
        <v>0</v>
      </c>
      <c r="J43" s="37"/>
      <c r="K43" s="36">
        <v>0</v>
      </c>
      <c r="L43" s="39">
        <v>0</v>
      </c>
      <c r="M43" s="37">
        <f>+((K43)*($G$10))+((L43)*($G$11))</f>
        <v>0</v>
      </c>
      <c r="N43" s="156"/>
    </row>
    <row r="44" spans="1:14" ht="12.75">
      <c r="A44" s="135" t="s">
        <v>290</v>
      </c>
      <c r="B44" s="116"/>
      <c r="C44" s="177"/>
      <c r="D44" s="68"/>
      <c r="E44" s="35"/>
      <c r="F44" s="27"/>
      <c r="G44" s="26"/>
      <c r="H44" s="26"/>
      <c r="I44" s="26"/>
      <c r="J44" s="33"/>
      <c r="K44" s="26"/>
      <c r="L44" s="26"/>
      <c r="M44" s="33"/>
      <c r="N44" s="112"/>
    </row>
    <row r="45" spans="1:92" s="44" customFormat="1" ht="12.75">
      <c r="A45" s="138" t="s">
        <v>290</v>
      </c>
      <c r="B45" s="183"/>
      <c r="C45" s="184"/>
      <c r="D45" s="73" t="s">
        <v>39</v>
      </c>
      <c r="E45" s="43" t="s">
        <v>63</v>
      </c>
      <c r="F45" s="42"/>
      <c r="G45" s="26">
        <f>+G20+G21+G23+G24+G29+G30+G31+G33+G34+G36+G39+G40+G41+G42+G43</f>
        <v>0</v>
      </c>
      <c r="H45" s="26">
        <f>+H20+H21+H23+H24+H25+H26+H27+H29+H30+H42+H43</f>
        <v>0</v>
      </c>
      <c r="I45" s="144">
        <f>+I43+I42+I41+I40+I39+I36+I34+I33+I31+I30+I29+I27+I26+I25+I24+I23+I21+I20</f>
        <v>0</v>
      </c>
      <c r="J45" s="33">
        <f>SUM(J20:J42)</f>
        <v>0</v>
      </c>
      <c r="K45" s="26">
        <f>+K20+K21+K23+K24+K29+K30+K31+K33+K34+K36+K39+K40+K41+K42+K43</f>
        <v>0</v>
      </c>
      <c r="L45" s="26">
        <f>+L20+L21+L23+L24+L25+L26+L27+L29+L30+L42+L43</f>
        <v>0</v>
      </c>
      <c r="M45" s="144">
        <f>+M43+M42+M41+M40+M39+M36+M34+M33+M31+M30+M29+M27+M26+M25+M24+M23+M21+M20</f>
        <v>0</v>
      </c>
      <c r="N45" s="113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</row>
    <row r="46" spans="1:14" ht="12.75">
      <c r="A46" s="135" t="s">
        <v>290</v>
      </c>
      <c r="B46" s="116"/>
      <c r="C46" s="177"/>
      <c r="D46" s="68"/>
      <c r="E46" s="35"/>
      <c r="F46" s="27"/>
      <c r="G46" s="38"/>
      <c r="H46" s="38"/>
      <c r="I46" s="38"/>
      <c r="J46" s="45"/>
      <c r="K46" s="38"/>
      <c r="L46" s="38"/>
      <c r="M46" s="45"/>
      <c r="N46" s="112"/>
    </row>
    <row r="47" spans="1:14" ht="12.75">
      <c r="A47" s="135" t="s">
        <v>290</v>
      </c>
      <c r="B47" s="185"/>
      <c r="C47" s="186"/>
      <c r="D47" s="74" t="s">
        <v>186</v>
      </c>
      <c r="E47" s="59" t="s">
        <v>185</v>
      </c>
      <c r="F47" s="27"/>
      <c r="G47" s="38"/>
      <c r="H47" s="38"/>
      <c r="I47" s="38"/>
      <c r="J47" s="45"/>
      <c r="K47" s="38"/>
      <c r="L47" s="38"/>
      <c r="M47" s="45"/>
      <c r="N47" s="112"/>
    </row>
    <row r="48" spans="2:14" ht="12.75" customHeight="1">
      <c r="B48" s="187"/>
      <c r="C48" s="188"/>
      <c r="D48" s="75" t="s">
        <v>41</v>
      </c>
      <c r="E48" s="35" t="s">
        <v>293</v>
      </c>
      <c r="F48" s="27"/>
      <c r="G48" s="36">
        <v>0</v>
      </c>
      <c r="H48" s="36">
        <v>0</v>
      </c>
      <c r="I48" s="34">
        <f>+((G48)*($G$10))+((H48)*($G$11))</f>
        <v>0</v>
      </c>
      <c r="J48" s="45"/>
      <c r="K48" s="36">
        <v>0</v>
      </c>
      <c r="L48" s="36">
        <v>0</v>
      </c>
      <c r="M48" s="37">
        <f>+((K48)*($G$10))+((L48)*($G$11))</f>
        <v>0</v>
      </c>
      <c r="N48" s="156"/>
    </row>
    <row r="49" spans="2:14" ht="12.75">
      <c r="B49" s="178"/>
      <c r="C49" s="161"/>
      <c r="D49" s="69" t="s">
        <v>42</v>
      </c>
      <c r="E49" s="35" t="s">
        <v>180</v>
      </c>
      <c r="F49" s="27"/>
      <c r="G49" s="38">
        <f>SUM(G50:G54)</f>
        <v>0</v>
      </c>
      <c r="H49" s="38">
        <f>SUM(H50:H54)</f>
        <v>0</v>
      </c>
      <c r="I49" s="134">
        <f>SUM(I50:I54)</f>
        <v>0</v>
      </c>
      <c r="J49" s="45"/>
      <c r="K49" s="38">
        <f>SUM(K50:K54)</f>
        <v>0</v>
      </c>
      <c r="L49" s="38">
        <f>SUM(L50:L54)</f>
        <v>0</v>
      </c>
      <c r="M49" s="134">
        <f>SUM(M50:M54)</f>
        <v>0</v>
      </c>
      <c r="N49" s="112"/>
    </row>
    <row r="50" spans="1:14" ht="12.75">
      <c r="A50" s="135" t="s">
        <v>290</v>
      </c>
      <c r="B50" s="182"/>
      <c r="C50" s="162"/>
      <c r="D50" s="72"/>
      <c r="E50" s="35" t="s">
        <v>181</v>
      </c>
      <c r="F50" s="27"/>
      <c r="G50" s="36">
        <v>0</v>
      </c>
      <c r="H50" s="36">
        <v>0</v>
      </c>
      <c r="I50" s="34">
        <f>+((G50)*($G$10))+((H50)*($G$11))</f>
        <v>0</v>
      </c>
      <c r="J50" s="37"/>
      <c r="K50" s="36">
        <v>0</v>
      </c>
      <c r="L50" s="36">
        <v>0</v>
      </c>
      <c r="M50" s="37">
        <f>+((K50)*($G$10))+((L50)*($G$11))</f>
        <v>0</v>
      </c>
      <c r="N50" s="156"/>
    </row>
    <row r="51" spans="1:14" ht="12.75">
      <c r="A51" s="135" t="s">
        <v>290</v>
      </c>
      <c r="B51" s="182"/>
      <c r="C51" s="162"/>
      <c r="D51" s="72"/>
      <c r="E51" s="35" t="s">
        <v>182</v>
      </c>
      <c r="F51" s="27"/>
      <c r="G51" s="36">
        <v>0</v>
      </c>
      <c r="H51" s="36">
        <v>0</v>
      </c>
      <c r="I51" s="34">
        <f>+((G51)*($G$10))+((H51)*($G$11))</f>
        <v>0</v>
      </c>
      <c r="J51" s="37"/>
      <c r="K51" s="36">
        <v>0</v>
      </c>
      <c r="L51" s="36">
        <v>0</v>
      </c>
      <c r="M51" s="37">
        <f>+((K51)*($G$10))+((L51)*($G$11))</f>
        <v>0</v>
      </c>
      <c r="N51" s="156"/>
    </row>
    <row r="52" spans="1:14" ht="12.75">
      <c r="A52" s="135" t="s">
        <v>290</v>
      </c>
      <c r="B52" s="182"/>
      <c r="C52" s="162"/>
      <c r="D52" s="72"/>
      <c r="E52" s="35" t="s">
        <v>183</v>
      </c>
      <c r="F52" s="27"/>
      <c r="G52" s="36">
        <v>0</v>
      </c>
      <c r="H52" s="36">
        <v>0</v>
      </c>
      <c r="I52" s="34">
        <f>+((G52)*($G$10))+((H52)*($G$11))</f>
        <v>0</v>
      </c>
      <c r="J52" s="37"/>
      <c r="K52" s="36">
        <v>0</v>
      </c>
      <c r="L52" s="36">
        <v>0</v>
      </c>
      <c r="M52" s="37">
        <f>+((K52)*($G$10))+((L52)*($G$11))</f>
        <v>0</v>
      </c>
      <c r="N52" s="156"/>
    </row>
    <row r="53" spans="1:14" ht="12.75">
      <c r="A53" s="135" t="s">
        <v>290</v>
      </c>
      <c r="B53" s="182"/>
      <c r="C53" s="162"/>
      <c r="D53" s="72"/>
      <c r="E53" s="35" t="s">
        <v>184</v>
      </c>
      <c r="F53" s="27"/>
      <c r="G53" s="36">
        <v>0</v>
      </c>
      <c r="H53" s="36">
        <v>0</v>
      </c>
      <c r="I53" s="34">
        <f>+((G53)*($G$10))+((H53)*($G$11))</f>
        <v>0</v>
      </c>
      <c r="J53" s="37"/>
      <c r="K53" s="36">
        <v>0</v>
      </c>
      <c r="L53" s="36">
        <v>0</v>
      </c>
      <c r="M53" s="37">
        <f>+((K53)*($G$10))+((L53)*($G$11))</f>
        <v>0</v>
      </c>
      <c r="N53" s="156"/>
    </row>
    <row r="54" spans="1:14" ht="12.75">
      <c r="A54" s="135" t="s">
        <v>290</v>
      </c>
      <c r="B54" s="179"/>
      <c r="C54" s="163"/>
      <c r="D54" s="70"/>
      <c r="E54" s="58"/>
      <c r="F54" s="27"/>
      <c r="G54" s="26"/>
      <c r="H54" s="26"/>
      <c r="I54" s="34"/>
      <c r="J54" s="37"/>
      <c r="K54" s="26"/>
      <c r="L54" s="26"/>
      <c r="M54" s="37"/>
      <c r="N54" s="112"/>
    </row>
    <row r="55" spans="2:14" ht="12.75" customHeight="1">
      <c r="B55" s="178"/>
      <c r="C55" s="161"/>
      <c r="D55" s="69" t="s">
        <v>43</v>
      </c>
      <c r="E55" s="35" t="s">
        <v>294</v>
      </c>
      <c r="F55" s="27"/>
      <c r="G55" s="38">
        <f>SUM(G56:G58)</f>
        <v>0</v>
      </c>
      <c r="H55" s="38">
        <f>SUM(H56:H58)</f>
        <v>0</v>
      </c>
      <c r="I55" s="134">
        <f>SUM(I56:I58)</f>
        <v>0</v>
      </c>
      <c r="J55" s="45"/>
      <c r="K55" s="38">
        <f>SUM(K56:K58)</f>
        <v>0</v>
      </c>
      <c r="L55" s="38">
        <f>SUM(L56:L58)</f>
        <v>0</v>
      </c>
      <c r="M55" s="134">
        <f>SUM(M56:M58)</f>
        <v>0</v>
      </c>
      <c r="N55" s="112"/>
    </row>
    <row r="56" spans="1:14" ht="12.75">
      <c r="A56" s="135" t="s">
        <v>290</v>
      </c>
      <c r="B56" s="182"/>
      <c r="C56" s="162"/>
      <c r="D56" s="72"/>
      <c r="E56" s="35" t="s">
        <v>187</v>
      </c>
      <c r="F56" s="27"/>
      <c r="G56" s="36">
        <v>0</v>
      </c>
      <c r="H56" s="36">
        <v>0</v>
      </c>
      <c r="I56" s="34">
        <f>+((G56)*($G$10))+((H56)*($G$11))</f>
        <v>0</v>
      </c>
      <c r="J56" s="37"/>
      <c r="K56" s="36">
        <v>0</v>
      </c>
      <c r="L56" s="36">
        <v>0</v>
      </c>
      <c r="M56" s="37">
        <f>+((K56)*($G$10))+((L56)*($G$11))</f>
        <v>0</v>
      </c>
      <c r="N56" s="156"/>
    </row>
    <row r="57" spans="1:14" ht="12.75">
      <c r="A57" s="135" t="s">
        <v>290</v>
      </c>
      <c r="B57" s="182"/>
      <c r="C57" s="162"/>
      <c r="D57" s="72"/>
      <c r="E57" s="35" t="s">
        <v>188</v>
      </c>
      <c r="F57" s="27"/>
      <c r="G57" s="36">
        <v>0</v>
      </c>
      <c r="H57" s="36">
        <v>0</v>
      </c>
      <c r="I57" s="34">
        <f>+((G57)*($G$10))+((H57)*($G$11))</f>
        <v>0</v>
      </c>
      <c r="J57" s="37"/>
      <c r="K57" s="36">
        <v>0</v>
      </c>
      <c r="L57" s="36">
        <v>0</v>
      </c>
      <c r="M57" s="37">
        <f>+((K57)*($G$10))+((L57)*($G$11))</f>
        <v>0</v>
      </c>
      <c r="N57" s="156"/>
    </row>
    <row r="58" spans="1:14" ht="12.75">
      <c r="A58" s="135" t="s">
        <v>290</v>
      </c>
      <c r="B58" s="179"/>
      <c r="C58" s="163"/>
      <c r="D58" s="70"/>
      <c r="E58" s="35" t="s">
        <v>189</v>
      </c>
      <c r="F58" s="27"/>
      <c r="G58" s="36">
        <v>0</v>
      </c>
      <c r="H58" s="36">
        <v>0</v>
      </c>
      <c r="I58" s="34">
        <f>+((G58)*($G$10))+((H58)*($G$11))</f>
        <v>0</v>
      </c>
      <c r="J58" s="37"/>
      <c r="K58" s="36">
        <v>0</v>
      </c>
      <c r="L58" s="36">
        <v>0</v>
      </c>
      <c r="M58" s="37">
        <f>+((K58)*($G$10))+((L58)*($G$11))</f>
        <v>0</v>
      </c>
      <c r="N58" s="156"/>
    </row>
    <row r="59" spans="2:14" ht="12.75">
      <c r="B59" s="178"/>
      <c r="C59" s="161"/>
      <c r="D59" s="69" t="s">
        <v>44</v>
      </c>
      <c r="E59" s="35" t="s">
        <v>190</v>
      </c>
      <c r="F59" s="27"/>
      <c r="G59" s="38">
        <f>SUM(G60:G68)</f>
        <v>0</v>
      </c>
      <c r="H59" s="38">
        <f>SUM(H60:H68)</f>
        <v>0</v>
      </c>
      <c r="I59" s="134">
        <f>SUM(I60:I68)</f>
        <v>0</v>
      </c>
      <c r="J59" s="45"/>
      <c r="K59" s="38">
        <f>SUM(K60:K68)</f>
        <v>0</v>
      </c>
      <c r="L59" s="38">
        <f>SUM(L60:L68)</f>
        <v>0</v>
      </c>
      <c r="M59" s="134">
        <f>SUM(M60:M68)</f>
        <v>0</v>
      </c>
      <c r="N59" s="112"/>
    </row>
    <row r="60" spans="1:14" ht="12.75">
      <c r="A60" s="135" t="s">
        <v>290</v>
      </c>
      <c r="B60" s="182"/>
      <c r="C60" s="162"/>
      <c r="D60" s="72"/>
      <c r="E60" s="35" t="s">
        <v>191</v>
      </c>
      <c r="F60" s="27"/>
      <c r="G60" s="38"/>
      <c r="H60" s="38"/>
      <c r="I60" s="38"/>
      <c r="J60" s="45"/>
      <c r="K60" s="38"/>
      <c r="L60" s="38"/>
      <c r="M60" s="45"/>
      <c r="N60" s="112"/>
    </row>
    <row r="61" spans="1:14" ht="12.75">
      <c r="A61" s="135" t="s">
        <v>290</v>
      </c>
      <c r="B61" s="182"/>
      <c r="C61" s="162"/>
      <c r="D61" s="72"/>
      <c r="E61" s="35" t="s">
        <v>192</v>
      </c>
      <c r="F61" s="27"/>
      <c r="G61" s="36">
        <v>0</v>
      </c>
      <c r="H61" s="36">
        <v>0</v>
      </c>
      <c r="I61" s="34">
        <f>+((G61)*($G$10))+((H61)*($G$11))</f>
        <v>0</v>
      </c>
      <c r="J61" s="37"/>
      <c r="K61" s="36">
        <v>0</v>
      </c>
      <c r="L61" s="36">
        <v>0</v>
      </c>
      <c r="M61" s="37">
        <f>+((K61)*($G$10))+((L61)*($G$11))</f>
        <v>0</v>
      </c>
      <c r="N61" s="156"/>
    </row>
    <row r="62" spans="1:14" ht="12.75">
      <c r="A62" s="135" t="s">
        <v>290</v>
      </c>
      <c r="B62" s="182"/>
      <c r="C62" s="162"/>
      <c r="D62" s="72"/>
      <c r="E62" s="35" t="s">
        <v>193</v>
      </c>
      <c r="F62" s="27"/>
      <c r="G62" s="36">
        <v>0</v>
      </c>
      <c r="H62" s="36">
        <v>0</v>
      </c>
      <c r="I62" s="34">
        <f>+((G62)*($G$10))+((H62)*($G$11))</f>
        <v>0</v>
      </c>
      <c r="J62" s="37"/>
      <c r="K62" s="36">
        <v>0</v>
      </c>
      <c r="L62" s="36">
        <v>0</v>
      </c>
      <c r="M62" s="37">
        <f>+((K62)*($G$10))+((L62)*($G$11))</f>
        <v>0</v>
      </c>
      <c r="N62" s="156"/>
    </row>
    <row r="63" spans="1:14" ht="12.75">
      <c r="A63" s="135" t="s">
        <v>290</v>
      </c>
      <c r="B63" s="182"/>
      <c r="C63" s="162"/>
      <c r="D63" s="72"/>
      <c r="E63" s="35" t="s">
        <v>194</v>
      </c>
      <c r="F63" s="27"/>
      <c r="G63" s="38"/>
      <c r="H63" s="38"/>
      <c r="I63" s="38"/>
      <c r="J63" s="45"/>
      <c r="K63" s="38"/>
      <c r="L63" s="38"/>
      <c r="M63" s="45"/>
      <c r="N63" s="112"/>
    </row>
    <row r="64" spans="1:14" ht="12.75">
      <c r="A64" s="135" t="s">
        <v>290</v>
      </c>
      <c r="B64" s="182"/>
      <c r="C64" s="162"/>
      <c r="D64" s="72"/>
      <c r="E64" s="35" t="s">
        <v>192</v>
      </c>
      <c r="F64" s="27"/>
      <c r="G64" s="36">
        <v>0</v>
      </c>
      <c r="H64" s="36">
        <v>0</v>
      </c>
      <c r="I64" s="34">
        <f>+((G64)*($G$10))+((H64)*($G$11))</f>
        <v>0</v>
      </c>
      <c r="J64" s="37"/>
      <c r="K64" s="36">
        <v>0</v>
      </c>
      <c r="L64" s="36">
        <v>0</v>
      </c>
      <c r="M64" s="37">
        <f>+((K64)*($G$10))+((L64)*($G$11))</f>
        <v>0</v>
      </c>
      <c r="N64" s="156"/>
    </row>
    <row r="65" spans="1:14" ht="12.75">
      <c r="A65" s="135" t="s">
        <v>290</v>
      </c>
      <c r="B65" s="182"/>
      <c r="C65" s="162"/>
      <c r="D65" s="72"/>
      <c r="E65" s="35" t="s">
        <v>193</v>
      </c>
      <c r="F65" s="27"/>
      <c r="G65" s="36">
        <v>0</v>
      </c>
      <c r="H65" s="36">
        <v>0</v>
      </c>
      <c r="I65" s="34">
        <f>+((G65)*($G$10))+((H65)*($G$11))</f>
        <v>0</v>
      </c>
      <c r="J65" s="37"/>
      <c r="K65" s="36">
        <v>0</v>
      </c>
      <c r="L65" s="36">
        <v>0</v>
      </c>
      <c r="M65" s="37">
        <f>+((K65)*($G$10))+((L65)*($G$11))</f>
        <v>0</v>
      </c>
      <c r="N65" s="156"/>
    </row>
    <row r="66" spans="1:14" ht="12.75">
      <c r="A66" s="135" t="s">
        <v>290</v>
      </c>
      <c r="B66" s="182"/>
      <c r="C66" s="162"/>
      <c r="D66" s="72"/>
      <c r="E66" s="35" t="s">
        <v>195</v>
      </c>
      <c r="F66" s="27"/>
      <c r="G66" s="38"/>
      <c r="H66" s="38"/>
      <c r="I66" s="38"/>
      <c r="J66" s="45"/>
      <c r="K66" s="38"/>
      <c r="L66" s="38"/>
      <c r="M66" s="45"/>
      <c r="N66" s="112"/>
    </row>
    <row r="67" spans="1:14" ht="12.75">
      <c r="A67" s="135" t="s">
        <v>290</v>
      </c>
      <c r="B67" s="182"/>
      <c r="C67" s="162"/>
      <c r="D67" s="72"/>
      <c r="E67" s="35" t="s">
        <v>192</v>
      </c>
      <c r="F67" s="27"/>
      <c r="G67" s="36">
        <v>0</v>
      </c>
      <c r="H67" s="36">
        <v>0</v>
      </c>
      <c r="I67" s="34">
        <f>+((G67)*($G$10))+((H67)*($G$11))</f>
        <v>0</v>
      </c>
      <c r="J67" s="37"/>
      <c r="K67" s="36">
        <v>0</v>
      </c>
      <c r="L67" s="36">
        <v>0</v>
      </c>
      <c r="M67" s="37">
        <f>+((K67)*($G$10))+((L67)*($G$11))</f>
        <v>0</v>
      </c>
      <c r="N67" s="156"/>
    </row>
    <row r="68" spans="1:14" ht="12.75">
      <c r="A68" s="135" t="s">
        <v>290</v>
      </c>
      <c r="B68" s="179"/>
      <c r="C68" s="163"/>
      <c r="D68" s="70"/>
      <c r="E68" s="35" t="s">
        <v>193</v>
      </c>
      <c r="F68" s="27"/>
      <c r="G68" s="36">
        <v>0</v>
      </c>
      <c r="H68" s="36">
        <v>0</v>
      </c>
      <c r="I68" s="34">
        <f>+((G68)*($G$10))+((H68)*($G$11))</f>
        <v>0</v>
      </c>
      <c r="J68" s="37"/>
      <c r="K68" s="36">
        <v>0</v>
      </c>
      <c r="L68" s="36">
        <v>0</v>
      </c>
      <c r="M68" s="37">
        <f>+((K68)*($G$10))+((L68)*($G$11))</f>
        <v>0</v>
      </c>
      <c r="N68" s="156"/>
    </row>
    <row r="69" spans="2:14" ht="12.75">
      <c r="B69" s="116"/>
      <c r="C69" s="177"/>
      <c r="D69" s="68" t="s">
        <v>45</v>
      </c>
      <c r="E69" s="35" t="s">
        <v>46</v>
      </c>
      <c r="F69" s="27"/>
      <c r="G69" s="36">
        <v>0</v>
      </c>
      <c r="H69" s="36">
        <v>0</v>
      </c>
      <c r="I69" s="34">
        <f>+((G69)*($G$10))+((H69)*($G$11))</f>
        <v>0</v>
      </c>
      <c r="J69" s="37"/>
      <c r="K69" s="36">
        <v>0</v>
      </c>
      <c r="L69" s="36">
        <v>0</v>
      </c>
      <c r="M69" s="37">
        <f>+((K69)*($G$10))+((L69)*($G$11))</f>
        <v>0</v>
      </c>
      <c r="N69" s="156"/>
    </row>
    <row r="70" spans="1:14" ht="12.75" customHeight="1">
      <c r="A70" s="135" t="s">
        <v>290</v>
      </c>
      <c r="B70" s="178"/>
      <c r="C70" s="161"/>
      <c r="D70" s="69" t="s">
        <v>47</v>
      </c>
      <c r="E70" s="35" t="s">
        <v>196</v>
      </c>
      <c r="F70" s="27"/>
      <c r="G70" s="38">
        <f>SUM(G71:G73)</f>
        <v>0</v>
      </c>
      <c r="H70" s="38">
        <f>SUM(H71:H73)</f>
        <v>0</v>
      </c>
      <c r="I70" s="134">
        <f>SUM(I71:I73)</f>
        <v>0</v>
      </c>
      <c r="J70" s="45"/>
      <c r="K70" s="38">
        <f>SUM(K71:K73)</f>
        <v>0</v>
      </c>
      <c r="L70" s="38">
        <f>SUM(L71:L73)</f>
        <v>0</v>
      </c>
      <c r="M70" s="134">
        <f>SUM(M71:M73)</f>
        <v>0</v>
      </c>
      <c r="N70" s="112"/>
    </row>
    <row r="71" spans="1:14" ht="12.75">
      <c r="A71" s="135" t="s">
        <v>290</v>
      </c>
      <c r="B71" s="182"/>
      <c r="C71" s="162"/>
      <c r="D71" s="72"/>
      <c r="E71" s="35" t="s">
        <v>197</v>
      </c>
      <c r="F71" s="27"/>
      <c r="G71" s="36">
        <v>0</v>
      </c>
      <c r="H71" s="36">
        <v>0</v>
      </c>
      <c r="I71" s="34">
        <f>+((G71)*($G$10))+((H71)*($G$11))</f>
        <v>0</v>
      </c>
      <c r="J71" s="37"/>
      <c r="K71" s="36">
        <v>0</v>
      </c>
      <c r="L71" s="36">
        <v>0</v>
      </c>
      <c r="M71" s="37">
        <f>+((K71)*($G$10))+((L71)*($G$11))</f>
        <v>0</v>
      </c>
      <c r="N71" s="156"/>
    </row>
    <row r="72" spans="1:14" ht="12.75">
      <c r="A72" s="135" t="s">
        <v>290</v>
      </c>
      <c r="B72" s="182"/>
      <c r="C72" s="162"/>
      <c r="D72" s="72"/>
      <c r="E72" s="35" t="s">
        <v>198</v>
      </c>
      <c r="F72" s="27"/>
      <c r="G72" s="36">
        <v>0</v>
      </c>
      <c r="H72" s="36">
        <v>0</v>
      </c>
      <c r="I72" s="34">
        <f>+((G72)*($G$10))+((H72)*($G$11))</f>
        <v>0</v>
      </c>
      <c r="J72" s="37"/>
      <c r="K72" s="36">
        <v>0</v>
      </c>
      <c r="L72" s="36">
        <v>0</v>
      </c>
      <c r="M72" s="37">
        <f>+((K72)*($G$10))+((L72)*($G$11))</f>
        <v>0</v>
      </c>
      <c r="N72" s="156"/>
    </row>
    <row r="73" spans="1:14" ht="12.75">
      <c r="A73" s="135" t="s">
        <v>290</v>
      </c>
      <c r="B73" s="179"/>
      <c r="C73" s="163"/>
      <c r="D73" s="70"/>
      <c r="E73" s="35" t="s">
        <v>199</v>
      </c>
      <c r="F73" s="27"/>
      <c r="G73" s="36">
        <v>0</v>
      </c>
      <c r="H73" s="36">
        <v>0</v>
      </c>
      <c r="I73" s="34">
        <f>+((G73)*($G$10))+((H73)*($G$11))</f>
        <v>0</v>
      </c>
      <c r="J73" s="37"/>
      <c r="K73" s="36">
        <v>0</v>
      </c>
      <c r="L73" s="36">
        <v>0</v>
      </c>
      <c r="M73" s="37">
        <f>+((K73)*($G$10))+((L73)*($G$11))</f>
        <v>0</v>
      </c>
      <c r="N73" s="156"/>
    </row>
    <row r="74" spans="2:14" ht="25.5">
      <c r="B74" s="178"/>
      <c r="C74" s="161"/>
      <c r="D74" s="69" t="s">
        <v>48</v>
      </c>
      <c r="E74" s="35" t="s">
        <v>200</v>
      </c>
      <c r="F74" s="27"/>
      <c r="G74" s="38">
        <f>SUM(G75:G77)</f>
        <v>0</v>
      </c>
      <c r="H74" s="38">
        <f>SUM(H75:H77)</f>
        <v>0</v>
      </c>
      <c r="I74" s="134">
        <f>SUM(I75:I77)</f>
        <v>0</v>
      </c>
      <c r="J74" s="45"/>
      <c r="K74" s="38">
        <f>SUM(K75:K77)</f>
        <v>0</v>
      </c>
      <c r="L74" s="38">
        <f>SUM(L75:L77)</f>
        <v>0</v>
      </c>
      <c r="M74" s="134">
        <f>SUM(M75:M77)</f>
        <v>0</v>
      </c>
      <c r="N74" s="112"/>
    </row>
    <row r="75" spans="1:14" ht="12.75">
      <c r="A75" s="135" t="s">
        <v>290</v>
      </c>
      <c r="B75" s="182"/>
      <c r="C75" s="162"/>
      <c r="D75" s="72"/>
      <c r="E75" s="35" t="s">
        <v>201</v>
      </c>
      <c r="F75" s="27"/>
      <c r="G75" s="36">
        <v>0</v>
      </c>
      <c r="H75" s="36">
        <v>0</v>
      </c>
      <c r="I75" s="34">
        <f>+((G75)*($G$10))+((H75)*($G$11))</f>
        <v>0</v>
      </c>
      <c r="J75" s="37"/>
      <c r="K75" s="36">
        <v>0</v>
      </c>
      <c r="L75" s="36">
        <v>0</v>
      </c>
      <c r="M75" s="37">
        <f>+((K75)*($G$10))+((L75)*($G$11))</f>
        <v>0</v>
      </c>
      <c r="N75" s="156"/>
    </row>
    <row r="76" spans="1:14" ht="12.75">
      <c r="A76" s="135" t="s">
        <v>290</v>
      </c>
      <c r="B76" s="182"/>
      <c r="C76" s="162"/>
      <c r="D76" s="72"/>
      <c r="E76" s="35" t="s">
        <v>202</v>
      </c>
      <c r="F76" s="27"/>
      <c r="G76" s="36">
        <v>0</v>
      </c>
      <c r="H76" s="36">
        <v>0</v>
      </c>
      <c r="I76" s="34">
        <f>+((G76)*($G$10))+((H76)*($G$11))</f>
        <v>0</v>
      </c>
      <c r="J76" s="37"/>
      <c r="K76" s="36">
        <v>0</v>
      </c>
      <c r="L76" s="36">
        <v>0</v>
      </c>
      <c r="M76" s="37">
        <f>+((K76)*($G$10))+((L76)*($G$11))</f>
        <v>0</v>
      </c>
      <c r="N76" s="156"/>
    </row>
    <row r="77" spans="1:14" ht="12.75">
      <c r="A77" s="135" t="s">
        <v>290</v>
      </c>
      <c r="B77" s="179"/>
      <c r="C77" s="163"/>
      <c r="D77" s="70"/>
      <c r="E77" s="35" t="s">
        <v>203</v>
      </c>
      <c r="F77" s="27"/>
      <c r="G77" s="36">
        <v>0</v>
      </c>
      <c r="H77" s="36">
        <v>0</v>
      </c>
      <c r="I77" s="34">
        <f>+((G77)*($G$10))+((H77)*($G$11))</f>
        <v>0</v>
      </c>
      <c r="J77" s="37"/>
      <c r="K77" s="36">
        <v>0</v>
      </c>
      <c r="L77" s="36">
        <v>0</v>
      </c>
      <c r="M77" s="37">
        <f>+((K77)*($G$10))+((L77)*($G$11))</f>
        <v>0</v>
      </c>
      <c r="N77" s="156"/>
    </row>
    <row r="78" spans="2:14" ht="25.5">
      <c r="B78" s="178"/>
      <c r="C78" s="161"/>
      <c r="D78" s="69" t="s">
        <v>49</v>
      </c>
      <c r="E78" s="35" t="s">
        <v>204</v>
      </c>
      <c r="F78" s="27"/>
      <c r="G78" s="38">
        <f>SUM(G79:G80)</f>
        <v>0</v>
      </c>
      <c r="H78" s="38">
        <f>SUM(H79:H80)</f>
        <v>0</v>
      </c>
      <c r="I78" s="134">
        <f>SUM(I79:I80)</f>
        <v>0</v>
      </c>
      <c r="J78" s="45"/>
      <c r="K78" s="38">
        <f>SUM(K79:K80)</f>
        <v>0</v>
      </c>
      <c r="L78" s="38">
        <f>SUM(L79:L80)</f>
        <v>0</v>
      </c>
      <c r="M78" s="134">
        <f>SUM(M79:M80)</f>
        <v>0</v>
      </c>
      <c r="N78" s="112"/>
    </row>
    <row r="79" spans="1:14" ht="12.75">
      <c r="A79" s="135" t="s">
        <v>290</v>
      </c>
      <c r="B79" s="182"/>
      <c r="C79" s="162"/>
      <c r="D79" s="72"/>
      <c r="E79" s="35" t="s">
        <v>205</v>
      </c>
      <c r="F79" s="27"/>
      <c r="G79" s="36">
        <v>0</v>
      </c>
      <c r="H79" s="36">
        <v>0</v>
      </c>
      <c r="I79" s="34">
        <f>+((G79)*($G$10))+((H79)*($G$11))</f>
        <v>0</v>
      </c>
      <c r="J79" s="37"/>
      <c r="K79" s="36">
        <v>0</v>
      </c>
      <c r="L79" s="36">
        <v>0</v>
      </c>
      <c r="M79" s="37">
        <f>+((K79)*($G$10))+((L79)*($G$11))</f>
        <v>0</v>
      </c>
      <c r="N79" s="156"/>
    </row>
    <row r="80" spans="1:14" ht="12.75">
      <c r="A80" s="135" t="s">
        <v>290</v>
      </c>
      <c r="B80" s="179"/>
      <c r="C80" s="163"/>
      <c r="D80" s="70"/>
      <c r="E80" s="35" t="s">
        <v>189</v>
      </c>
      <c r="F80" s="27"/>
      <c r="G80" s="36">
        <v>0</v>
      </c>
      <c r="H80" s="36">
        <v>0</v>
      </c>
      <c r="I80" s="34">
        <f>+((G80)*($G$10))+((H80)*($G$11))</f>
        <v>0</v>
      </c>
      <c r="J80" s="37"/>
      <c r="K80" s="36">
        <v>0</v>
      </c>
      <c r="L80" s="36">
        <v>0</v>
      </c>
      <c r="M80" s="37">
        <f>+((K80)*($G$10))+((L80)*($G$11))</f>
        <v>0</v>
      </c>
      <c r="N80" s="156"/>
    </row>
    <row r="81" spans="2:14" ht="12.75" customHeight="1">
      <c r="B81" s="178"/>
      <c r="C81" s="161"/>
      <c r="D81" s="69" t="s">
        <v>51</v>
      </c>
      <c r="E81" s="35" t="s">
        <v>206</v>
      </c>
      <c r="F81" s="27"/>
      <c r="G81" s="36">
        <v>0</v>
      </c>
      <c r="H81" s="36">
        <v>0</v>
      </c>
      <c r="I81" s="34">
        <f>+((G81)*($G$10))+((H81)*($G$11))</f>
        <v>0</v>
      </c>
      <c r="J81" s="37"/>
      <c r="K81" s="36">
        <v>0</v>
      </c>
      <c r="L81" s="36">
        <v>0</v>
      </c>
      <c r="M81" s="37">
        <f>+((K81)*($G$10))+((L81)*($G$11))</f>
        <v>0</v>
      </c>
      <c r="N81" s="156"/>
    </row>
    <row r="82" spans="1:14" ht="12.75">
      <c r="A82" s="135" t="s">
        <v>290</v>
      </c>
      <c r="B82" s="182"/>
      <c r="C82" s="162"/>
      <c r="D82" s="72"/>
      <c r="E82" s="35" t="s">
        <v>207</v>
      </c>
      <c r="F82" s="27"/>
      <c r="G82" s="38" t="s">
        <v>1</v>
      </c>
      <c r="H82" s="38" t="s">
        <v>1</v>
      </c>
      <c r="I82" s="34" t="s">
        <v>1</v>
      </c>
      <c r="J82" s="37"/>
      <c r="K82" s="38" t="s">
        <v>1</v>
      </c>
      <c r="L82" s="38" t="s">
        <v>1</v>
      </c>
      <c r="M82" s="37" t="s">
        <v>1</v>
      </c>
      <c r="N82" s="112"/>
    </row>
    <row r="83" spans="1:14" ht="12.75">
      <c r="A83" s="135" t="s">
        <v>290</v>
      </c>
      <c r="B83" s="179"/>
      <c r="C83" s="163"/>
      <c r="D83" s="70"/>
      <c r="E83" s="58"/>
      <c r="F83" s="27"/>
      <c r="G83" s="26"/>
      <c r="H83" s="26"/>
      <c r="I83" s="34"/>
      <c r="J83" s="37"/>
      <c r="K83" s="26"/>
      <c r="L83" s="26"/>
      <c r="M83" s="37"/>
      <c r="N83" s="112"/>
    </row>
    <row r="84" spans="2:14" ht="12.75" customHeight="1">
      <c r="B84" s="178"/>
      <c r="C84" s="161"/>
      <c r="D84" s="69" t="s">
        <v>52</v>
      </c>
      <c r="E84" s="35" t="s">
        <v>196</v>
      </c>
      <c r="F84" s="27"/>
      <c r="G84" s="38">
        <f>SUM(G85:G87)</f>
        <v>0</v>
      </c>
      <c r="H84" s="38">
        <f>SUM(H85:H87)</f>
        <v>0</v>
      </c>
      <c r="I84" s="134">
        <f>SUM(I85:I87)</f>
        <v>0</v>
      </c>
      <c r="J84" s="45"/>
      <c r="K84" s="38">
        <f>SUM(K85:K87)</f>
        <v>0</v>
      </c>
      <c r="L84" s="38">
        <f>SUM(L85:L87)</f>
        <v>0</v>
      </c>
      <c r="M84" s="134">
        <f>SUM(M85:M87)</f>
        <v>0</v>
      </c>
      <c r="N84" s="112"/>
    </row>
    <row r="85" spans="1:14" ht="12.75">
      <c r="A85" s="135" t="s">
        <v>290</v>
      </c>
      <c r="B85" s="182"/>
      <c r="C85" s="162"/>
      <c r="D85" s="72"/>
      <c r="E85" s="35" t="s">
        <v>197</v>
      </c>
      <c r="F85" s="27"/>
      <c r="G85" s="160">
        <v>0</v>
      </c>
      <c r="H85" s="36">
        <v>0</v>
      </c>
      <c r="I85" s="34">
        <f>+((G85)*($G$10))+((H85)*($G$11))</f>
        <v>0</v>
      </c>
      <c r="J85" s="37"/>
      <c r="K85" s="36">
        <v>0</v>
      </c>
      <c r="L85" s="36">
        <v>0</v>
      </c>
      <c r="M85" s="37">
        <f>+((K85)*($G$10))+((L85)*($G$11))</f>
        <v>0</v>
      </c>
      <c r="N85" s="156"/>
    </row>
    <row r="86" spans="1:14" ht="12.75">
      <c r="A86" s="135" t="s">
        <v>290</v>
      </c>
      <c r="B86" s="182"/>
      <c r="C86" s="162"/>
      <c r="D86" s="72"/>
      <c r="E86" s="35" t="s">
        <v>208</v>
      </c>
      <c r="F86" s="27"/>
      <c r="G86" s="36">
        <v>0</v>
      </c>
      <c r="H86" s="36">
        <v>0</v>
      </c>
      <c r="I86" s="34">
        <f>+((G86)*($G$10))+((H86)*($G$11))</f>
        <v>0</v>
      </c>
      <c r="J86" s="37"/>
      <c r="K86" s="36">
        <v>0</v>
      </c>
      <c r="L86" s="36">
        <v>0</v>
      </c>
      <c r="M86" s="37">
        <f>+((K86)*($G$10))+((L86)*($G$11))</f>
        <v>0</v>
      </c>
      <c r="N86" s="156"/>
    </row>
    <row r="87" spans="1:14" ht="12.75">
      <c r="A87" s="135" t="s">
        <v>290</v>
      </c>
      <c r="B87" s="179"/>
      <c r="C87" s="163"/>
      <c r="D87" s="70"/>
      <c r="E87" s="35" t="s">
        <v>203</v>
      </c>
      <c r="F87" s="27"/>
      <c r="G87" s="36">
        <v>0</v>
      </c>
      <c r="H87" s="36">
        <v>0</v>
      </c>
      <c r="I87" s="34">
        <f>+((G87)*($G$10))+((H87)*($G$11))</f>
        <v>0</v>
      </c>
      <c r="J87" s="37"/>
      <c r="K87" s="36">
        <v>0</v>
      </c>
      <c r="L87" s="36">
        <v>0</v>
      </c>
      <c r="M87" s="37">
        <f>+((K87)*($G$10))+((L87)*($G$11))</f>
        <v>0</v>
      </c>
      <c r="N87" s="156"/>
    </row>
    <row r="88" spans="2:14" ht="25.5">
      <c r="B88" s="178"/>
      <c r="C88" s="161"/>
      <c r="D88" s="69" t="s">
        <v>53</v>
      </c>
      <c r="E88" s="35" t="s">
        <v>200</v>
      </c>
      <c r="F88" s="27"/>
      <c r="G88" s="38">
        <f>SUM(G89:G91)</f>
        <v>0</v>
      </c>
      <c r="H88" s="38">
        <f>SUM(H89:H91)</f>
        <v>0</v>
      </c>
      <c r="I88" s="134">
        <f>SUM(I89:I91)</f>
        <v>0</v>
      </c>
      <c r="J88" s="45"/>
      <c r="K88" s="38">
        <f>SUM(K89:K91)</f>
        <v>0</v>
      </c>
      <c r="L88" s="38">
        <f>SUM(L89:L91)</f>
        <v>0</v>
      </c>
      <c r="M88" s="134">
        <f>SUM(M89:M91)</f>
        <v>0</v>
      </c>
      <c r="N88" s="112"/>
    </row>
    <row r="89" spans="1:14" ht="12.75">
      <c r="A89" s="135" t="s">
        <v>290</v>
      </c>
      <c r="B89" s="182"/>
      <c r="C89" s="162"/>
      <c r="D89" s="72"/>
      <c r="E89" s="35" t="s">
        <v>201</v>
      </c>
      <c r="F89" s="27"/>
      <c r="G89" s="36">
        <v>0</v>
      </c>
      <c r="H89" s="36">
        <v>0</v>
      </c>
      <c r="I89" s="34">
        <f>+((G89)*($G$10))+((H89)*($G$11))</f>
        <v>0</v>
      </c>
      <c r="J89" s="37"/>
      <c r="K89" s="36">
        <v>0</v>
      </c>
      <c r="L89" s="36">
        <v>0</v>
      </c>
      <c r="M89" s="37">
        <f>+((K89)*($G$10))+((L89)*($G$11))</f>
        <v>0</v>
      </c>
      <c r="N89" s="156"/>
    </row>
    <row r="90" spans="1:14" ht="12.75">
      <c r="A90" s="135" t="s">
        <v>290</v>
      </c>
      <c r="B90" s="182"/>
      <c r="C90" s="162"/>
      <c r="D90" s="72"/>
      <c r="E90" s="35" t="s">
        <v>202</v>
      </c>
      <c r="F90" s="27"/>
      <c r="G90" s="36">
        <v>0</v>
      </c>
      <c r="H90" s="36">
        <v>0</v>
      </c>
      <c r="I90" s="34">
        <f>+((G90)*($G$10))+((H90)*($G$11))</f>
        <v>0</v>
      </c>
      <c r="J90" s="37"/>
      <c r="K90" s="36">
        <v>0</v>
      </c>
      <c r="L90" s="36">
        <v>0</v>
      </c>
      <c r="M90" s="37">
        <f>+((K90)*($G$10))+((L90)*($G$11))</f>
        <v>0</v>
      </c>
      <c r="N90" s="156"/>
    </row>
    <row r="91" spans="1:14" ht="12.75">
      <c r="A91" s="135" t="s">
        <v>290</v>
      </c>
      <c r="B91" s="179"/>
      <c r="C91" s="163"/>
      <c r="D91" s="70"/>
      <c r="E91" s="35" t="s">
        <v>209</v>
      </c>
      <c r="F91" s="27"/>
      <c r="G91" s="36">
        <v>0</v>
      </c>
      <c r="H91" s="36">
        <v>0</v>
      </c>
      <c r="I91" s="34">
        <f>+((G91)*($G$10))+((H91)*($G$11))</f>
        <v>0</v>
      </c>
      <c r="J91" s="37"/>
      <c r="K91" s="36">
        <v>0</v>
      </c>
      <c r="L91" s="36">
        <v>0</v>
      </c>
      <c r="M91" s="37">
        <f>+((K91)*($G$10))+((L91)*($G$11))</f>
        <v>0</v>
      </c>
      <c r="N91" s="156"/>
    </row>
    <row r="92" spans="2:14" ht="12.75" customHeight="1">
      <c r="B92" s="178"/>
      <c r="C92" s="161"/>
      <c r="D92" s="69" t="s">
        <v>54</v>
      </c>
      <c r="E92" s="35" t="s">
        <v>204</v>
      </c>
      <c r="F92" s="27"/>
      <c r="G92" s="38">
        <f>SUM(G93:G94)</f>
        <v>0</v>
      </c>
      <c r="H92" s="38">
        <f>SUM(H93:H94)</f>
        <v>0</v>
      </c>
      <c r="I92" s="134">
        <f>SUM(I93:I94)</f>
        <v>0</v>
      </c>
      <c r="J92" s="45"/>
      <c r="K92" s="38">
        <f>SUM(K93:K94)</f>
        <v>0</v>
      </c>
      <c r="L92" s="38">
        <f>SUM(L93:L94)</f>
        <v>0</v>
      </c>
      <c r="M92" s="134">
        <f>SUM(M93:M94)</f>
        <v>0</v>
      </c>
      <c r="N92" s="112"/>
    </row>
    <row r="93" spans="1:14" ht="12.75">
      <c r="A93" s="135" t="s">
        <v>290</v>
      </c>
      <c r="B93" s="182"/>
      <c r="C93" s="162"/>
      <c r="D93" s="72"/>
      <c r="E93" s="35" t="s">
        <v>205</v>
      </c>
      <c r="F93" s="27"/>
      <c r="G93" s="36">
        <v>0</v>
      </c>
      <c r="H93" s="36">
        <v>0</v>
      </c>
      <c r="I93" s="34">
        <f>+((G93)*($G$10))+((H93)*($G$11))</f>
        <v>0</v>
      </c>
      <c r="J93" s="37"/>
      <c r="K93" s="36">
        <v>0</v>
      </c>
      <c r="L93" s="36">
        <v>0</v>
      </c>
      <c r="M93" s="37">
        <f>+((K93)*($G$10))+((L93)*($G$11))</f>
        <v>0</v>
      </c>
      <c r="N93" s="156"/>
    </row>
    <row r="94" spans="1:14" ht="12.75">
      <c r="A94" s="135" t="s">
        <v>290</v>
      </c>
      <c r="B94" s="179"/>
      <c r="C94" s="163"/>
      <c r="D94" s="70"/>
      <c r="E94" s="35" t="s">
        <v>189</v>
      </c>
      <c r="F94" s="27"/>
      <c r="G94" s="36">
        <v>0</v>
      </c>
      <c r="H94" s="36">
        <v>0</v>
      </c>
      <c r="I94" s="34">
        <f>+((G94)*($G$10))+((H94)*($G$11))</f>
        <v>0</v>
      </c>
      <c r="J94" s="37"/>
      <c r="K94" s="36">
        <v>0</v>
      </c>
      <c r="L94" s="36">
        <v>0</v>
      </c>
      <c r="M94" s="37">
        <f>+((K94)*($G$10))+((L94)*($G$11))</f>
        <v>0</v>
      </c>
      <c r="N94" s="156"/>
    </row>
    <row r="95" spans="2:14" ht="12.75">
      <c r="B95" s="116"/>
      <c r="C95" s="177"/>
      <c r="D95" s="68" t="s">
        <v>55</v>
      </c>
      <c r="E95" s="35" t="s">
        <v>56</v>
      </c>
      <c r="F95" s="27"/>
      <c r="G95" s="36">
        <v>0</v>
      </c>
      <c r="H95" s="36">
        <v>0</v>
      </c>
      <c r="I95" s="34">
        <f>+((G95)*($G$10))+((H95)*($G$11))</f>
        <v>0</v>
      </c>
      <c r="J95" s="37"/>
      <c r="K95" s="36">
        <v>0</v>
      </c>
      <c r="L95" s="36">
        <v>0</v>
      </c>
      <c r="M95" s="37">
        <f>+((K95)*($G$10))+((L95)*($G$11))</f>
        <v>0</v>
      </c>
      <c r="N95" s="156"/>
    </row>
    <row r="96" spans="2:14" ht="12.75">
      <c r="B96" s="116"/>
      <c r="C96" s="177"/>
      <c r="D96" s="68" t="s">
        <v>57</v>
      </c>
      <c r="E96" s="35" t="s">
        <v>210</v>
      </c>
      <c r="F96" s="27"/>
      <c r="G96" s="38">
        <f>SUM(G97:G101)</f>
        <v>0</v>
      </c>
      <c r="H96" s="38">
        <f>SUM(H97:H101)</f>
        <v>0</v>
      </c>
      <c r="I96" s="134">
        <f>SUM(I97:I101)</f>
        <v>0</v>
      </c>
      <c r="J96" s="45"/>
      <c r="K96" s="38">
        <f>SUM(K97:K101)</f>
        <v>0</v>
      </c>
      <c r="L96" s="38">
        <f>SUM(L97:L101)</f>
        <v>0</v>
      </c>
      <c r="M96" s="134">
        <f>SUM(M97:M101)</f>
        <v>0</v>
      </c>
      <c r="N96" s="112"/>
    </row>
    <row r="97" spans="1:14" ht="12.75" customHeight="1">
      <c r="A97" s="135" t="s">
        <v>290</v>
      </c>
      <c r="B97" s="178"/>
      <c r="C97" s="161"/>
      <c r="D97" s="69"/>
      <c r="E97" s="35" t="s">
        <v>211</v>
      </c>
      <c r="F97" s="27"/>
      <c r="G97" s="36">
        <v>0</v>
      </c>
      <c r="H97" s="36">
        <v>0</v>
      </c>
      <c r="I97" s="34">
        <f>+((G97)*($G$10))+((H97)*($G$11))</f>
        <v>0</v>
      </c>
      <c r="J97" s="37"/>
      <c r="K97" s="36">
        <v>0</v>
      </c>
      <c r="L97" s="36">
        <v>0</v>
      </c>
      <c r="M97" s="37">
        <f>+((K97)*($G$10))+((L97)*($G$11))</f>
        <v>0</v>
      </c>
      <c r="N97" s="156"/>
    </row>
    <row r="98" spans="1:14" ht="12.75">
      <c r="A98" s="135" t="s">
        <v>290</v>
      </c>
      <c r="B98" s="182"/>
      <c r="C98" s="162"/>
      <c r="D98" s="72"/>
      <c r="E98" s="35" t="s">
        <v>212</v>
      </c>
      <c r="F98" s="27"/>
      <c r="G98" s="36">
        <v>0</v>
      </c>
      <c r="H98" s="36">
        <v>0</v>
      </c>
      <c r="I98" s="34">
        <f>+((G98)*($G$10))+((H98)*($G$11))</f>
        <v>0</v>
      </c>
      <c r="J98" s="37"/>
      <c r="K98" s="36">
        <v>0</v>
      </c>
      <c r="L98" s="36">
        <v>0</v>
      </c>
      <c r="M98" s="37">
        <f>+((K98)*($G$10))+((L98)*($G$11))</f>
        <v>0</v>
      </c>
      <c r="N98" s="156"/>
    </row>
    <row r="99" spans="1:14" ht="12.75">
      <c r="A99" s="135" t="s">
        <v>290</v>
      </c>
      <c r="B99" s="182"/>
      <c r="C99" s="162"/>
      <c r="D99" s="72"/>
      <c r="E99" s="35" t="s">
        <v>213</v>
      </c>
      <c r="F99" s="27"/>
      <c r="G99" s="36">
        <v>0</v>
      </c>
      <c r="H99" s="36">
        <v>0</v>
      </c>
      <c r="I99" s="34">
        <f>+((G99)*($G$10))+((H99)*($G$11))</f>
        <v>0</v>
      </c>
      <c r="J99" s="37"/>
      <c r="K99" s="36">
        <v>0</v>
      </c>
      <c r="L99" s="36">
        <v>0</v>
      </c>
      <c r="M99" s="37">
        <f>+((K99)*($G$10))+((L99)*($G$11))</f>
        <v>0</v>
      </c>
      <c r="N99" s="156"/>
    </row>
    <row r="100" spans="1:14" ht="12.75">
      <c r="A100" s="135" t="s">
        <v>290</v>
      </c>
      <c r="B100" s="182"/>
      <c r="C100" s="162"/>
      <c r="D100" s="72"/>
      <c r="E100" s="35" t="s">
        <v>205</v>
      </c>
      <c r="F100" s="27"/>
      <c r="G100" s="36">
        <v>0</v>
      </c>
      <c r="H100" s="36">
        <v>0</v>
      </c>
      <c r="I100" s="34">
        <f>+((G100)*($G$10))+((H100)*($G$11))</f>
        <v>0</v>
      </c>
      <c r="J100" s="37"/>
      <c r="K100" s="36">
        <v>0</v>
      </c>
      <c r="L100" s="36">
        <v>0</v>
      </c>
      <c r="M100" s="37">
        <f>+((K100)*($G$10))+((L100)*($G$11))</f>
        <v>0</v>
      </c>
      <c r="N100" s="156"/>
    </row>
    <row r="101" spans="1:14" ht="12.75">
      <c r="A101" s="135" t="s">
        <v>290</v>
      </c>
      <c r="B101" s="179"/>
      <c r="C101" s="163"/>
      <c r="D101" s="70"/>
      <c r="E101" s="35" t="s">
        <v>189</v>
      </c>
      <c r="F101" s="27"/>
      <c r="G101" s="36">
        <v>0</v>
      </c>
      <c r="H101" s="36">
        <v>0</v>
      </c>
      <c r="I101" s="34">
        <f>+((G101)*($G$10))+((H101)*($G$11))</f>
        <v>0</v>
      </c>
      <c r="J101" s="37"/>
      <c r="K101" s="36">
        <v>0</v>
      </c>
      <c r="L101" s="36">
        <v>0</v>
      </c>
      <c r="M101" s="37">
        <f>+((K101)*($G$10))+((L101)*($G$11))</f>
        <v>0</v>
      </c>
      <c r="N101" s="156"/>
    </row>
    <row r="102" spans="2:14" ht="12.75">
      <c r="B102" s="178"/>
      <c r="C102" s="161"/>
      <c r="D102" s="69" t="s">
        <v>58</v>
      </c>
      <c r="E102" s="35" t="s">
        <v>214</v>
      </c>
      <c r="F102" s="27"/>
      <c r="G102" s="38">
        <f>SUM(G103:G106)</f>
        <v>0</v>
      </c>
      <c r="H102" s="38">
        <f>SUM(H103:H106)</f>
        <v>0</v>
      </c>
      <c r="I102" s="134">
        <f>SUM(I103:I106)</f>
        <v>0</v>
      </c>
      <c r="J102" s="45"/>
      <c r="K102" s="38">
        <f>SUM(K103:K106)</f>
        <v>0</v>
      </c>
      <c r="L102" s="38">
        <f>SUM(L103:L106)</f>
        <v>0</v>
      </c>
      <c r="M102" s="134">
        <f>SUM(M103:M106)</f>
        <v>0</v>
      </c>
      <c r="N102" s="112"/>
    </row>
    <row r="103" spans="1:14" ht="12.75">
      <c r="A103" s="135" t="s">
        <v>290</v>
      </c>
      <c r="B103" s="182"/>
      <c r="C103" s="162"/>
      <c r="D103" s="72"/>
      <c r="E103" s="35" t="s">
        <v>215</v>
      </c>
      <c r="F103" s="27"/>
      <c r="G103" s="36">
        <v>0</v>
      </c>
      <c r="H103" s="36">
        <v>0</v>
      </c>
      <c r="I103" s="34">
        <f>+((G103)*($G$10))+((H103)*($G$11))</f>
        <v>0</v>
      </c>
      <c r="J103" s="37"/>
      <c r="K103" s="36">
        <v>0</v>
      </c>
      <c r="L103" s="36">
        <v>0</v>
      </c>
      <c r="M103" s="37">
        <f>+((K103)*($G$10))+((L103)*($G$11))</f>
        <v>0</v>
      </c>
      <c r="N103" s="156"/>
    </row>
    <row r="104" spans="1:14" ht="12.75">
      <c r="A104" s="135" t="s">
        <v>290</v>
      </c>
      <c r="B104" s="182"/>
      <c r="C104" s="162"/>
      <c r="D104" s="72"/>
      <c r="E104" s="58"/>
      <c r="F104" s="27"/>
      <c r="G104" s="26"/>
      <c r="H104" s="26"/>
      <c r="I104" s="34"/>
      <c r="J104" s="37"/>
      <c r="K104" s="26"/>
      <c r="L104" s="26"/>
      <c r="M104" s="37"/>
      <c r="N104" s="112"/>
    </row>
    <row r="105" spans="1:14" ht="12.75">
      <c r="A105" s="135" t="s">
        <v>290</v>
      </c>
      <c r="B105" s="182"/>
      <c r="C105" s="162"/>
      <c r="D105" s="72"/>
      <c r="E105" s="35" t="s">
        <v>216</v>
      </c>
      <c r="F105" s="27"/>
      <c r="G105" s="36">
        <v>0</v>
      </c>
      <c r="H105" s="36">
        <v>0</v>
      </c>
      <c r="I105" s="34">
        <f>+((G105)*($G$10))+((H105)*($G$11))</f>
        <v>0</v>
      </c>
      <c r="J105" s="37"/>
      <c r="K105" s="36">
        <v>0</v>
      </c>
      <c r="L105" s="36">
        <v>0</v>
      </c>
      <c r="M105" s="37">
        <f>+((K105)*($G$10))+((L105)*($G$11))</f>
        <v>0</v>
      </c>
      <c r="N105" s="156"/>
    </row>
    <row r="106" spans="1:14" ht="12.75">
      <c r="A106" s="135" t="s">
        <v>290</v>
      </c>
      <c r="B106" s="182"/>
      <c r="C106" s="162"/>
      <c r="D106" s="72"/>
      <c r="E106" s="58"/>
      <c r="F106" s="27"/>
      <c r="G106" s="26"/>
      <c r="H106" s="26"/>
      <c r="I106" s="34"/>
      <c r="J106" s="37"/>
      <c r="K106" s="26"/>
      <c r="L106" s="26"/>
      <c r="M106" s="37"/>
      <c r="N106" s="112"/>
    </row>
    <row r="107" spans="2:14" ht="12.75">
      <c r="B107" s="178"/>
      <c r="C107" s="161"/>
      <c r="D107" s="69" t="s">
        <v>59</v>
      </c>
      <c r="E107" s="35" t="s">
        <v>36</v>
      </c>
      <c r="F107" s="27"/>
      <c r="G107" s="38">
        <f>SUM(G108:G111)</f>
        <v>0</v>
      </c>
      <c r="H107" s="38">
        <f>SUM(H108:H111)</f>
        <v>0</v>
      </c>
      <c r="I107" s="134">
        <f>SUM(I108:I111)</f>
        <v>0</v>
      </c>
      <c r="J107" s="45"/>
      <c r="K107" s="38">
        <f>SUM(K108:K111)</f>
        <v>0</v>
      </c>
      <c r="L107" s="38">
        <f>SUM(L108:L111)</f>
        <v>0</v>
      </c>
      <c r="M107" s="134">
        <f>SUM(M108:M111)</f>
        <v>0</v>
      </c>
      <c r="N107" s="112"/>
    </row>
    <row r="108" spans="1:14" ht="12.75">
      <c r="A108" s="135" t="s">
        <v>290</v>
      </c>
      <c r="B108" s="182"/>
      <c r="C108" s="162"/>
      <c r="D108" s="72"/>
      <c r="E108" s="35" t="s">
        <v>215</v>
      </c>
      <c r="F108" s="27"/>
      <c r="G108" s="36">
        <v>0</v>
      </c>
      <c r="H108" s="36">
        <v>0</v>
      </c>
      <c r="I108" s="34">
        <f>+((G108)*($G$10))+((H108)*($G$11))</f>
        <v>0</v>
      </c>
      <c r="J108" s="37"/>
      <c r="K108" s="36">
        <v>0</v>
      </c>
      <c r="L108" s="36">
        <v>0</v>
      </c>
      <c r="M108" s="37">
        <f>+((K108)*($G$10))+((L108)*($G$11))</f>
        <v>0</v>
      </c>
      <c r="N108" s="109"/>
    </row>
    <row r="109" spans="1:14" ht="12.75">
      <c r="A109" s="135" t="s">
        <v>290</v>
      </c>
      <c r="B109" s="182"/>
      <c r="C109" s="162"/>
      <c r="D109" s="72"/>
      <c r="E109" s="58"/>
      <c r="F109" s="27"/>
      <c r="G109" s="26"/>
      <c r="H109" s="26"/>
      <c r="I109" s="34"/>
      <c r="J109" s="37"/>
      <c r="K109" s="26"/>
      <c r="L109" s="26"/>
      <c r="M109" s="37"/>
      <c r="N109" s="112"/>
    </row>
    <row r="110" spans="1:14" ht="12.75">
      <c r="A110" s="135" t="s">
        <v>290</v>
      </c>
      <c r="B110" s="182"/>
      <c r="C110" s="162"/>
      <c r="D110" s="72"/>
      <c r="E110" s="35" t="s">
        <v>216</v>
      </c>
      <c r="F110" s="27"/>
      <c r="G110" s="36">
        <v>0</v>
      </c>
      <c r="H110" s="36">
        <v>0</v>
      </c>
      <c r="I110" s="34">
        <f>+((G110)*($G$10))+((H110)*($G$11))</f>
        <v>0</v>
      </c>
      <c r="J110" s="37"/>
      <c r="K110" s="36">
        <v>0</v>
      </c>
      <c r="L110" s="36">
        <v>0</v>
      </c>
      <c r="M110" s="37">
        <f>+((K110)*($G$10))+((L110)*($G$11))</f>
        <v>0</v>
      </c>
      <c r="N110" s="156"/>
    </row>
    <row r="111" spans="1:14" ht="12.75">
      <c r="A111" s="135" t="s">
        <v>290</v>
      </c>
      <c r="B111" s="179"/>
      <c r="C111" s="163"/>
      <c r="D111" s="70"/>
      <c r="E111" s="58"/>
      <c r="F111" s="27"/>
      <c r="G111" s="26"/>
      <c r="H111" s="26"/>
      <c r="I111" s="34"/>
      <c r="J111" s="37"/>
      <c r="K111" s="26"/>
      <c r="L111" s="26"/>
      <c r="M111" s="37"/>
      <c r="N111" s="112"/>
    </row>
    <row r="112" spans="2:14" ht="12.75">
      <c r="B112" s="178"/>
      <c r="C112" s="161"/>
      <c r="D112" s="69" t="s">
        <v>60</v>
      </c>
      <c r="E112" s="35" t="s">
        <v>217</v>
      </c>
      <c r="F112" s="27"/>
      <c r="G112" s="38">
        <f>SUM(G113:G117)</f>
        <v>0</v>
      </c>
      <c r="H112" s="38">
        <f>SUM(H113:H117)</f>
        <v>0</v>
      </c>
      <c r="I112" s="134">
        <f>SUM(I113:I117)</f>
        <v>0</v>
      </c>
      <c r="J112" s="45"/>
      <c r="K112" s="38">
        <f>SUM(K113:K117)</f>
        <v>0</v>
      </c>
      <c r="L112" s="38">
        <f>SUM(L113:L117)</f>
        <v>0</v>
      </c>
      <c r="M112" s="134">
        <f>SUM(M113:M117)</f>
        <v>0</v>
      </c>
      <c r="N112" s="112"/>
    </row>
    <row r="113" spans="1:14" ht="12.75">
      <c r="A113" s="135" t="s">
        <v>290</v>
      </c>
      <c r="B113" s="182"/>
      <c r="C113" s="162"/>
      <c r="D113" s="72"/>
      <c r="E113" s="35" t="s">
        <v>215</v>
      </c>
      <c r="F113" s="27"/>
      <c r="G113" s="36">
        <v>0</v>
      </c>
      <c r="H113" s="36">
        <v>0</v>
      </c>
      <c r="I113" s="34">
        <f>+((G113)*($G$10))+((H113)*($G$11))</f>
        <v>0</v>
      </c>
      <c r="J113" s="37"/>
      <c r="K113" s="36">
        <v>0</v>
      </c>
      <c r="L113" s="36">
        <v>0</v>
      </c>
      <c r="M113" s="37">
        <f>+((K113)*($G$10))+((L113)*($G$11))</f>
        <v>0</v>
      </c>
      <c r="N113" s="156"/>
    </row>
    <row r="114" spans="1:14" ht="12.75">
      <c r="A114" s="135" t="s">
        <v>290</v>
      </c>
      <c r="B114" s="182"/>
      <c r="C114" s="162"/>
      <c r="D114" s="72"/>
      <c r="E114" s="58"/>
      <c r="F114" s="27"/>
      <c r="G114" s="26"/>
      <c r="H114" s="26"/>
      <c r="I114" s="34"/>
      <c r="J114" s="37"/>
      <c r="K114" s="26"/>
      <c r="L114" s="26"/>
      <c r="M114" s="37"/>
      <c r="N114" s="112"/>
    </row>
    <row r="115" spans="1:14" ht="12.75">
      <c r="A115" s="135" t="s">
        <v>290</v>
      </c>
      <c r="B115" s="182"/>
      <c r="C115" s="162"/>
      <c r="D115" s="72"/>
      <c r="E115" s="35" t="s">
        <v>216</v>
      </c>
      <c r="F115" s="27"/>
      <c r="G115" s="36">
        <v>0</v>
      </c>
      <c r="H115" s="36">
        <v>0</v>
      </c>
      <c r="I115" s="34">
        <f>+((G115)*($G$10))+((H115)*($G$11))</f>
        <v>0</v>
      </c>
      <c r="J115" s="37"/>
      <c r="K115" s="36">
        <v>0</v>
      </c>
      <c r="L115" s="36">
        <v>0</v>
      </c>
      <c r="M115" s="37">
        <f>+((K115)*($G$10))+((L115)*($G$11))</f>
        <v>0</v>
      </c>
      <c r="N115" s="156"/>
    </row>
    <row r="116" spans="1:14" ht="12.75">
      <c r="A116" s="135" t="s">
        <v>290</v>
      </c>
      <c r="B116" s="182"/>
      <c r="C116" s="162"/>
      <c r="D116" s="72"/>
      <c r="E116" s="58"/>
      <c r="F116" s="27"/>
      <c r="G116" s="26"/>
      <c r="H116" s="26"/>
      <c r="I116" s="34"/>
      <c r="J116" s="37"/>
      <c r="K116" s="26"/>
      <c r="L116" s="26"/>
      <c r="M116" s="37"/>
      <c r="N116" s="112"/>
    </row>
    <row r="117" spans="1:92" s="46" customFormat="1" ht="12.75">
      <c r="A117" s="135" t="s">
        <v>290</v>
      </c>
      <c r="B117" s="179"/>
      <c r="C117" s="163"/>
      <c r="D117" s="70"/>
      <c r="E117" s="35"/>
      <c r="F117" s="27"/>
      <c r="G117" s="26"/>
      <c r="H117" s="26"/>
      <c r="I117" s="34"/>
      <c r="J117" s="37"/>
      <c r="K117" s="26"/>
      <c r="L117" s="26"/>
      <c r="M117" s="37"/>
      <c r="N117" s="112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  <c r="BP117" s="88"/>
      <c r="BQ117" s="88"/>
      <c r="BR117" s="88"/>
      <c r="BS117" s="88"/>
      <c r="BT117" s="88"/>
      <c r="BU117" s="88"/>
      <c r="BV117" s="88"/>
      <c r="BW117" s="88"/>
      <c r="BX117" s="88"/>
      <c r="BY117" s="88"/>
      <c r="BZ117" s="88"/>
      <c r="CA117" s="88"/>
      <c r="CB117" s="88"/>
      <c r="CC117" s="88"/>
      <c r="CD117" s="88"/>
      <c r="CE117" s="88"/>
      <c r="CF117" s="88"/>
      <c r="CG117" s="88"/>
      <c r="CH117" s="88"/>
      <c r="CI117" s="88"/>
      <c r="CJ117" s="88"/>
      <c r="CK117" s="88"/>
      <c r="CL117" s="88"/>
      <c r="CM117" s="88"/>
      <c r="CN117" s="88"/>
    </row>
    <row r="118" spans="1:92" s="44" customFormat="1" ht="12.75">
      <c r="A118" s="138"/>
      <c r="B118" s="183"/>
      <c r="C118" s="184"/>
      <c r="D118" s="73" t="s">
        <v>62</v>
      </c>
      <c r="E118" s="43" t="s">
        <v>63</v>
      </c>
      <c r="F118" s="42"/>
      <c r="G118" s="26">
        <f>+G115+G113+G110+G108+G105+G103+G101+G100+G99+G98+G97+G95+G94+G93+G91+G90+G89+G87+G86+G85+G81+G80+G79+G77+G76+G75+G73+G72+G71+G69+G68+G67+G65+G64+G62+G61+G58+G57+G56+G53+G52+G51+G50+G48</f>
        <v>0</v>
      </c>
      <c r="H118" s="26">
        <f>+H115+H113+H110+H108+H105+H103+H101+H100+H99+H98+H97+H95+H94+H93+H91+H90+H89+H87+H86+H85+H81+H80+H79+H77+H76+H75+H73+H72+H71+H69+H68+H67+H65+H64+H62+H61+H58+H57+H56+H53+H52+H51+H50+H48</f>
        <v>0</v>
      </c>
      <c r="I118" s="144">
        <f>+I115+I113+I110+I108+I105+I103+I101+I100+I99+I98+I97+I95+I94+I93+I91+I90+I89+I87+I86+I85+I81+I80+I79+I77+I76+I75+I73+I72+I71+I69+I68+I67+I65+I64+I62+I61+I58+I57+I56+I53+I52+I51+I50+I48</f>
        <v>0</v>
      </c>
      <c r="J118" s="33"/>
      <c r="K118" s="26">
        <f>+K115+K113+K110+K108+K105+K103+K101+K100+K99+K98+K97+K95+K94+K93+K91+K90+K89+K87+K86+K85+K81+K80+K79+K77+K76+K75+K73+K72+K71+K69+K68+K67+K65+K64+K62+K61+K58+K57+K56+K53+K52+K51+K50+K48</f>
        <v>0</v>
      </c>
      <c r="L118" s="26">
        <f>+L115+L113+L110+L108+L105+L103+L101+L100+L99+L98+L97+L95+L94+L93+L91+L90+L89+L87+L86+L85+L81+L80+L79+L77+L76+L75+L73+L72+L71+L69+L68+L67+L65+L64+L62+L61+L58+L57+L56+L53+L52+L51+L50+L48</f>
        <v>0</v>
      </c>
      <c r="M118" s="144">
        <f>+M115+M113+M110+M108+M105+M103+M101+M100+M99+M98+M97+M95+M94+M93+M91+M90+M89+M87+M86+M85+M81+M80+M79+M77+M76+M75+M73+M72+M71+M69+M68+M67+M65+M64+M62+M61+M58+M57+M56+M53+M52+M51+M50+M48</f>
        <v>0</v>
      </c>
      <c r="N118" s="113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  <c r="BA118" s="90"/>
      <c r="BB118" s="90"/>
      <c r="BC118" s="90"/>
      <c r="BD118" s="90"/>
      <c r="BE118" s="90"/>
      <c r="BF118" s="90"/>
      <c r="BG118" s="90"/>
      <c r="BH118" s="90"/>
      <c r="BI118" s="90"/>
      <c r="BJ118" s="90"/>
      <c r="BK118" s="90"/>
      <c r="BL118" s="90"/>
      <c r="BM118" s="90"/>
      <c r="BN118" s="90"/>
      <c r="BO118" s="90"/>
      <c r="BP118" s="90"/>
      <c r="BQ118" s="90"/>
      <c r="BR118" s="90"/>
      <c r="BS118" s="90"/>
      <c r="BT118" s="90"/>
      <c r="BU118" s="90"/>
      <c r="BV118" s="90"/>
      <c r="BW118" s="90"/>
      <c r="BX118" s="90"/>
      <c r="BY118" s="90"/>
      <c r="BZ118" s="90"/>
      <c r="CA118" s="90"/>
      <c r="CB118" s="90"/>
      <c r="CC118" s="90"/>
      <c r="CD118" s="90"/>
      <c r="CE118" s="90"/>
      <c r="CF118" s="90"/>
      <c r="CG118" s="90"/>
      <c r="CH118" s="90"/>
      <c r="CI118" s="90"/>
      <c r="CJ118" s="90"/>
      <c r="CK118" s="90"/>
      <c r="CL118" s="90"/>
      <c r="CM118" s="90"/>
      <c r="CN118" s="90"/>
    </row>
    <row r="119" spans="2:14" ht="12.75">
      <c r="B119" s="189"/>
      <c r="C119" s="162"/>
      <c r="D119" s="76"/>
      <c r="E119" s="77"/>
      <c r="F119" s="27"/>
      <c r="G119" s="38"/>
      <c r="H119" s="38"/>
      <c r="I119" s="38"/>
      <c r="J119" s="45"/>
      <c r="K119" s="38"/>
      <c r="L119" s="38"/>
      <c r="M119" s="45"/>
      <c r="N119" s="112"/>
    </row>
    <row r="120" spans="2:14" ht="12.75">
      <c r="B120" s="185"/>
      <c r="C120" s="186"/>
      <c r="D120" s="74" t="s">
        <v>94</v>
      </c>
      <c r="E120" s="59" t="s">
        <v>218</v>
      </c>
      <c r="F120" s="27"/>
      <c r="G120" s="38"/>
      <c r="H120" s="38"/>
      <c r="I120" s="38"/>
      <c r="J120" s="45"/>
      <c r="K120" s="38"/>
      <c r="L120" s="38"/>
      <c r="M120" s="45"/>
      <c r="N120" s="112"/>
    </row>
    <row r="121" spans="2:14" ht="12.75">
      <c r="B121" s="187"/>
      <c r="C121" s="188"/>
      <c r="D121" s="75" t="s">
        <v>64</v>
      </c>
      <c r="E121" s="35" t="s">
        <v>295</v>
      </c>
      <c r="F121" s="27"/>
      <c r="G121" s="36">
        <v>0</v>
      </c>
      <c r="H121" s="36">
        <v>0</v>
      </c>
      <c r="I121" s="34">
        <f aca="true" t="shared" si="0" ref="I121:I141">+((G121)*($G$10))+((H121)*($G$11))</f>
        <v>0</v>
      </c>
      <c r="J121" s="45"/>
      <c r="K121" s="36">
        <v>0</v>
      </c>
      <c r="L121" s="36">
        <v>0</v>
      </c>
      <c r="M121" s="37">
        <f aca="true" t="shared" si="1" ref="M121:M141">+((K121)*($G$10))+((L121)*($G$11))</f>
        <v>0</v>
      </c>
      <c r="N121" s="156"/>
    </row>
    <row r="122" spans="2:14" ht="12.75">
      <c r="B122" s="116"/>
      <c r="C122" s="177"/>
      <c r="D122" s="68" t="s">
        <v>65</v>
      </c>
      <c r="E122" s="35" t="s">
        <v>66</v>
      </c>
      <c r="F122" s="27"/>
      <c r="G122" s="36">
        <v>0</v>
      </c>
      <c r="H122" s="36">
        <v>0</v>
      </c>
      <c r="I122" s="34">
        <f t="shared" si="0"/>
        <v>0</v>
      </c>
      <c r="J122" s="37"/>
      <c r="K122" s="36">
        <v>0</v>
      </c>
      <c r="L122" s="36">
        <v>0</v>
      </c>
      <c r="M122" s="37">
        <f t="shared" si="1"/>
        <v>0</v>
      </c>
      <c r="N122" s="156"/>
    </row>
    <row r="123" spans="2:14" ht="12.75" customHeight="1">
      <c r="B123" s="116"/>
      <c r="C123" s="177"/>
      <c r="D123" s="68" t="s">
        <v>67</v>
      </c>
      <c r="E123" s="35" t="s">
        <v>296</v>
      </c>
      <c r="F123" s="27"/>
      <c r="G123" s="36">
        <v>0</v>
      </c>
      <c r="H123" s="36">
        <v>0</v>
      </c>
      <c r="I123" s="34">
        <f t="shared" si="0"/>
        <v>0</v>
      </c>
      <c r="J123" s="37"/>
      <c r="K123" s="36">
        <v>0</v>
      </c>
      <c r="L123" s="36">
        <v>0</v>
      </c>
      <c r="M123" s="37">
        <f t="shared" si="1"/>
        <v>0</v>
      </c>
      <c r="N123" s="156"/>
    </row>
    <row r="124" spans="1:92" s="133" customFormat="1" ht="26.25" customHeight="1">
      <c r="A124" s="137"/>
      <c r="B124" s="116"/>
      <c r="C124" s="177"/>
      <c r="D124" s="68" t="s">
        <v>68</v>
      </c>
      <c r="E124" s="124" t="s">
        <v>297</v>
      </c>
      <c r="F124" s="129"/>
      <c r="G124" s="130">
        <v>0</v>
      </c>
      <c r="H124" s="130">
        <v>0</v>
      </c>
      <c r="I124" s="131">
        <f t="shared" si="0"/>
        <v>0</v>
      </c>
      <c r="J124" s="132"/>
      <c r="K124" s="130">
        <v>0</v>
      </c>
      <c r="L124" s="130">
        <v>0</v>
      </c>
      <c r="M124" s="132">
        <f t="shared" si="1"/>
        <v>0</v>
      </c>
      <c r="N124" s="157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  <c r="BI124" s="86"/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  <c r="BT124" s="86"/>
      <c r="BU124" s="86"/>
      <c r="BV124" s="86"/>
      <c r="BW124" s="86"/>
      <c r="BX124" s="86"/>
      <c r="BY124" s="86"/>
      <c r="BZ124" s="86"/>
      <c r="CA124" s="86"/>
      <c r="CB124" s="86"/>
      <c r="CC124" s="86"/>
      <c r="CD124" s="86"/>
      <c r="CE124" s="86"/>
      <c r="CF124" s="86"/>
      <c r="CG124" s="86"/>
      <c r="CH124" s="86"/>
      <c r="CI124" s="86"/>
      <c r="CJ124" s="86"/>
      <c r="CK124" s="86"/>
      <c r="CL124" s="86"/>
      <c r="CM124" s="86"/>
      <c r="CN124" s="86"/>
    </row>
    <row r="125" spans="2:14" ht="12.75" customHeight="1">
      <c r="B125" s="116"/>
      <c r="C125" s="177"/>
      <c r="D125" s="68" t="s">
        <v>69</v>
      </c>
      <c r="E125" s="35" t="s">
        <v>298</v>
      </c>
      <c r="F125" s="27"/>
      <c r="G125" s="36">
        <v>0</v>
      </c>
      <c r="H125" s="36">
        <v>0</v>
      </c>
      <c r="I125" s="34">
        <f t="shared" si="0"/>
        <v>0</v>
      </c>
      <c r="J125" s="37"/>
      <c r="K125" s="36">
        <v>0</v>
      </c>
      <c r="L125" s="36">
        <v>0</v>
      </c>
      <c r="M125" s="37">
        <f t="shared" si="1"/>
        <v>0</v>
      </c>
      <c r="N125" s="156"/>
    </row>
    <row r="126" spans="2:14" ht="12.75" customHeight="1">
      <c r="B126" s="178"/>
      <c r="C126" s="161"/>
      <c r="D126" s="69" t="s">
        <v>70</v>
      </c>
      <c r="E126" s="35" t="s">
        <v>299</v>
      </c>
      <c r="F126" s="27"/>
      <c r="G126" s="36">
        <v>0</v>
      </c>
      <c r="H126" s="36">
        <v>0</v>
      </c>
      <c r="I126" s="34">
        <f t="shared" si="0"/>
        <v>0</v>
      </c>
      <c r="J126" s="37"/>
      <c r="K126" s="36">
        <v>0</v>
      </c>
      <c r="L126" s="36">
        <v>0</v>
      </c>
      <c r="M126" s="37">
        <f t="shared" si="1"/>
        <v>0</v>
      </c>
      <c r="N126" s="156"/>
    </row>
    <row r="127" spans="2:14" ht="12.75" customHeight="1">
      <c r="B127" s="178"/>
      <c r="C127" s="161"/>
      <c r="D127" s="69" t="s">
        <v>71</v>
      </c>
      <c r="E127" s="35" t="s">
        <v>300</v>
      </c>
      <c r="F127" s="27"/>
      <c r="G127" s="36">
        <v>0</v>
      </c>
      <c r="H127" s="36">
        <v>0</v>
      </c>
      <c r="I127" s="34">
        <f t="shared" si="0"/>
        <v>0</v>
      </c>
      <c r="J127" s="37"/>
      <c r="K127" s="36">
        <v>0</v>
      </c>
      <c r="L127" s="36">
        <v>0</v>
      </c>
      <c r="M127" s="37">
        <f t="shared" si="1"/>
        <v>0</v>
      </c>
      <c r="N127" s="156"/>
    </row>
    <row r="128" spans="2:14" ht="12.75" customHeight="1">
      <c r="B128" s="178"/>
      <c r="C128" s="161"/>
      <c r="D128" s="69" t="s">
        <v>301</v>
      </c>
      <c r="E128" s="35" t="s">
        <v>302</v>
      </c>
      <c r="F128" s="27"/>
      <c r="G128" s="36">
        <v>0</v>
      </c>
      <c r="H128" s="36">
        <v>0</v>
      </c>
      <c r="I128" s="34">
        <f t="shared" si="0"/>
        <v>0</v>
      </c>
      <c r="J128" s="37"/>
      <c r="K128" s="36">
        <v>0</v>
      </c>
      <c r="L128" s="36">
        <v>0</v>
      </c>
      <c r="M128" s="37">
        <f t="shared" si="1"/>
        <v>0</v>
      </c>
      <c r="N128" s="156"/>
    </row>
    <row r="129" spans="1:92" s="133" customFormat="1" ht="26.25" customHeight="1">
      <c r="A129" s="137"/>
      <c r="B129" s="178"/>
      <c r="C129" s="161"/>
      <c r="D129" s="69" t="s">
        <v>303</v>
      </c>
      <c r="E129" s="124" t="s">
        <v>304</v>
      </c>
      <c r="F129" s="129"/>
      <c r="G129" s="130">
        <v>0</v>
      </c>
      <c r="H129" s="130">
        <v>0</v>
      </c>
      <c r="I129" s="131">
        <f>+((G129)*($G$10))+((H129)*($G$11))</f>
        <v>0</v>
      </c>
      <c r="J129" s="132"/>
      <c r="K129" s="130">
        <v>0</v>
      </c>
      <c r="L129" s="130">
        <v>0</v>
      </c>
      <c r="M129" s="132">
        <f>+((K129)*($G$10))+((L129)*($G$11))</f>
        <v>0</v>
      </c>
      <c r="N129" s="157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  <c r="BL129" s="86"/>
      <c r="BM129" s="86"/>
      <c r="BN129" s="86"/>
      <c r="BO129" s="86"/>
      <c r="BP129" s="86"/>
      <c r="BQ129" s="86"/>
      <c r="BR129" s="86"/>
      <c r="BS129" s="86"/>
      <c r="BT129" s="86"/>
      <c r="BU129" s="86"/>
      <c r="BV129" s="86"/>
      <c r="BW129" s="86"/>
      <c r="BX129" s="86"/>
      <c r="BY129" s="86"/>
      <c r="BZ129" s="86"/>
      <c r="CA129" s="86"/>
      <c r="CB129" s="86"/>
      <c r="CC129" s="86"/>
      <c r="CD129" s="86"/>
      <c r="CE129" s="86"/>
      <c r="CF129" s="86"/>
      <c r="CG129" s="86"/>
      <c r="CH129" s="86"/>
      <c r="CI129" s="86"/>
      <c r="CJ129" s="86"/>
      <c r="CK129" s="86"/>
      <c r="CL129" s="86"/>
      <c r="CM129" s="86"/>
      <c r="CN129" s="86"/>
    </row>
    <row r="130" spans="1:92" s="133" customFormat="1" ht="26.25" customHeight="1">
      <c r="A130" s="137"/>
      <c r="B130" s="178"/>
      <c r="C130" s="161"/>
      <c r="D130" s="69" t="s">
        <v>305</v>
      </c>
      <c r="E130" s="124" t="s">
        <v>306</v>
      </c>
      <c r="F130" s="129"/>
      <c r="G130" s="130">
        <v>0</v>
      </c>
      <c r="H130" s="130">
        <v>0</v>
      </c>
      <c r="I130" s="131">
        <f>+((G130)*($G$10))+((H130)*($G$11))</f>
        <v>0</v>
      </c>
      <c r="J130" s="132"/>
      <c r="K130" s="130">
        <v>0</v>
      </c>
      <c r="L130" s="130">
        <v>0</v>
      </c>
      <c r="M130" s="132">
        <f>+((K130)*($G$10))+((L130)*($G$11))</f>
        <v>0</v>
      </c>
      <c r="N130" s="157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6"/>
      <c r="BQ130" s="86"/>
      <c r="BR130" s="86"/>
      <c r="BS130" s="86"/>
      <c r="BT130" s="86"/>
      <c r="BU130" s="86"/>
      <c r="BV130" s="86"/>
      <c r="BW130" s="86"/>
      <c r="BX130" s="86"/>
      <c r="BY130" s="86"/>
      <c r="BZ130" s="86"/>
      <c r="CA130" s="86"/>
      <c r="CB130" s="86"/>
      <c r="CC130" s="86"/>
      <c r="CD130" s="86"/>
      <c r="CE130" s="86"/>
      <c r="CF130" s="86"/>
      <c r="CG130" s="86"/>
      <c r="CH130" s="86"/>
      <c r="CI130" s="86"/>
      <c r="CJ130" s="86"/>
      <c r="CK130" s="86"/>
      <c r="CL130" s="86"/>
      <c r="CM130" s="86"/>
      <c r="CN130" s="86"/>
    </row>
    <row r="131" spans="2:14" ht="12.75">
      <c r="B131" s="178"/>
      <c r="C131" s="161"/>
      <c r="D131" s="69" t="s">
        <v>72</v>
      </c>
      <c r="E131" s="35" t="s">
        <v>307</v>
      </c>
      <c r="F131" s="27"/>
      <c r="G131" s="36">
        <v>0</v>
      </c>
      <c r="H131" s="36">
        <v>0</v>
      </c>
      <c r="I131" s="34">
        <f t="shared" si="0"/>
        <v>0</v>
      </c>
      <c r="J131" s="37"/>
      <c r="K131" s="36">
        <v>0</v>
      </c>
      <c r="L131" s="36">
        <v>0</v>
      </c>
      <c r="M131" s="37">
        <f t="shared" si="1"/>
        <v>0</v>
      </c>
      <c r="N131" s="156"/>
    </row>
    <row r="132" spans="1:14" ht="12.75">
      <c r="A132" s="135" t="s">
        <v>290</v>
      </c>
      <c r="B132" s="190"/>
      <c r="C132" s="191"/>
      <c r="D132" s="78"/>
      <c r="E132" s="58" t="s">
        <v>219</v>
      </c>
      <c r="F132" s="27"/>
      <c r="G132" s="34"/>
      <c r="H132" s="34"/>
      <c r="I132" s="34"/>
      <c r="J132" s="37"/>
      <c r="K132" s="34"/>
      <c r="L132" s="34"/>
      <c r="M132" s="37"/>
      <c r="N132" s="112"/>
    </row>
    <row r="133" spans="2:14" ht="12.75">
      <c r="B133" s="178"/>
      <c r="C133" s="161"/>
      <c r="D133" s="69" t="s">
        <v>73</v>
      </c>
      <c r="E133" s="35" t="s">
        <v>220</v>
      </c>
      <c r="F133" s="27"/>
      <c r="G133" s="38">
        <f>SUM(G134:G135)</f>
        <v>0</v>
      </c>
      <c r="H133" s="38">
        <f>SUM(H134:H135)</f>
        <v>0</v>
      </c>
      <c r="I133" s="34">
        <f>SUM(I134:I135)</f>
        <v>0</v>
      </c>
      <c r="J133" s="37"/>
      <c r="K133" s="38">
        <f>SUM(K134:K135)</f>
        <v>0</v>
      </c>
      <c r="L133" s="38">
        <f>SUM(L134:L135)</f>
        <v>0</v>
      </c>
      <c r="M133" s="34">
        <f>SUM(M134:M135)</f>
        <v>0</v>
      </c>
      <c r="N133" s="112"/>
    </row>
    <row r="134" spans="1:14" ht="12.75">
      <c r="A134" s="135" t="s">
        <v>290</v>
      </c>
      <c r="B134" s="182"/>
      <c r="C134" s="162"/>
      <c r="D134" s="72"/>
      <c r="E134" s="35" t="s">
        <v>221</v>
      </c>
      <c r="F134" s="27"/>
      <c r="G134" s="36">
        <v>0</v>
      </c>
      <c r="H134" s="36">
        <v>0</v>
      </c>
      <c r="I134" s="34">
        <f t="shared" si="0"/>
        <v>0</v>
      </c>
      <c r="J134" s="37"/>
      <c r="K134" s="36">
        <v>0</v>
      </c>
      <c r="L134" s="36">
        <v>0</v>
      </c>
      <c r="M134" s="37">
        <f t="shared" si="1"/>
        <v>0</v>
      </c>
      <c r="N134" s="156"/>
    </row>
    <row r="135" spans="1:14" ht="12.75">
      <c r="A135" s="135" t="s">
        <v>290</v>
      </c>
      <c r="B135" s="179"/>
      <c r="C135" s="163"/>
      <c r="D135" s="70"/>
      <c r="E135" s="35" t="s">
        <v>222</v>
      </c>
      <c r="F135" s="27"/>
      <c r="G135" s="36">
        <v>0</v>
      </c>
      <c r="H135" s="36">
        <v>0</v>
      </c>
      <c r="I135" s="34">
        <f t="shared" si="0"/>
        <v>0</v>
      </c>
      <c r="J135" s="37"/>
      <c r="K135" s="36">
        <v>0</v>
      </c>
      <c r="L135" s="36">
        <v>0</v>
      </c>
      <c r="M135" s="37">
        <f t="shared" si="1"/>
        <v>0</v>
      </c>
      <c r="N135" s="156"/>
    </row>
    <row r="136" spans="2:14" ht="12.75">
      <c r="B136" s="178"/>
      <c r="C136" s="161"/>
      <c r="D136" s="69" t="s">
        <v>74</v>
      </c>
      <c r="E136" s="35" t="s">
        <v>223</v>
      </c>
      <c r="F136" s="27"/>
      <c r="G136" s="38">
        <f>SUM(G137:G138)</f>
        <v>0</v>
      </c>
      <c r="H136" s="38">
        <f>SUM(H137:H138)</f>
        <v>0</v>
      </c>
      <c r="I136" s="34">
        <f>SUM(I137:I138)</f>
        <v>0</v>
      </c>
      <c r="J136" s="37"/>
      <c r="K136" s="38">
        <f>SUM(K137:K138)</f>
        <v>0</v>
      </c>
      <c r="L136" s="38">
        <f>SUM(L137:L138)</f>
        <v>0</v>
      </c>
      <c r="M136" s="34">
        <f>SUM(M137:M138)</f>
        <v>0</v>
      </c>
      <c r="N136" s="112"/>
    </row>
    <row r="137" spans="1:14" ht="12.75">
      <c r="A137" s="135" t="s">
        <v>290</v>
      </c>
      <c r="B137" s="182"/>
      <c r="C137" s="162"/>
      <c r="D137" s="72"/>
      <c r="E137" s="35" t="s">
        <v>221</v>
      </c>
      <c r="F137" s="27"/>
      <c r="G137" s="36">
        <v>0</v>
      </c>
      <c r="H137" s="36">
        <v>0</v>
      </c>
      <c r="I137" s="34">
        <f t="shared" si="0"/>
        <v>0</v>
      </c>
      <c r="J137" s="37"/>
      <c r="K137" s="36">
        <v>0</v>
      </c>
      <c r="L137" s="36">
        <v>0</v>
      </c>
      <c r="M137" s="37">
        <f t="shared" si="1"/>
        <v>0</v>
      </c>
      <c r="N137" s="156"/>
    </row>
    <row r="138" spans="1:14" ht="12.75">
      <c r="A138" s="135" t="s">
        <v>290</v>
      </c>
      <c r="B138" s="179"/>
      <c r="C138" s="163"/>
      <c r="D138" s="70"/>
      <c r="E138" s="35" t="s">
        <v>222</v>
      </c>
      <c r="F138" s="27"/>
      <c r="G138" s="36">
        <v>0</v>
      </c>
      <c r="H138" s="36">
        <v>0</v>
      </c>
      <c r="I138" s="34">
        <f t="shared" si="0"/>
        <v>0</v>
      </c>
      <c r="J138" s="37"/>
      <c r="K138" s="36">
        <v>0</v>
      </c>
      <c r="L138" s="36">
        <v>0</v>
      </c>
      <c r="M138" s="37">
        <f t="shared" si="1"/>
        <v>0</v>
      </c>
      <c r="N138" s="156"/>
    </row>
    <row r="139" spans="1:92" s="133" customFormat="1" ht="25.5">
      <c r="A139" s="137"/>
      <c r="B139" s="116"/>
      <c r="C139" s="177"/>
      <c r="D139" s="68" t="s">
        <v>75</v>
      </c>
      <c r="E139" s="124" t="s">
        <v>76</v>
      </c>
      <c r="F139" s="129"/>
      <c r="G139" s="130">
        <v>0</v>
      </c>
      <c r="H139" s="130">
        <v>0</v>
      </c>
      <c r="I139" s="131">
        <f t="shared" si="0"/>
        <v>0</v>
      </c>
      <c r="J139" s="132"/>
      <c r="K139" s="130">
        <v>0</v>
      </c>
      <c r="L139" s="130">
        <v>0</v>
      </c>
      <c r="M139" s="132">
        <f t="shared" si="1"/>
        <v>0</v>
      </c>
      <c r="N139" s="157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  <c r="BA139" s="86"/>
      <c r="BB139" s="86"/>
      <c r="BC139" s="86"/>
      <c r="BD139" s="86"/>
      <c r="BE139" s="86"/>
      <c r="BF139" s="86"/>
      <c r="BG139" s="86"/>
      <c r="BH139" s="86"/>
      <c r="BI139" s="86"/>
      <c r="BJ139" s="86"/>
      <c r="BK139" s="86"/>
      <c r="BL139" s="86"/>
      <c r="BM139" s="86"/>
      <c r="BN139" s="86"/>
      <c r="BO139" s="86"/>
      <c r="BP139" s="86"/>
      <c r="BQ139" s="86"/>
      <c r="BR139" s="86"/>
      <c r="BS139" s="86"/>
      <c r="BT139" s="86"/>
      <c r="BU139" s="86"/>
      <c r="BV139" s="86"/>
      <c r="BW139" s="86"/>
      <c r="BX139" s="86"/>
      <c r="BY139" s="86"/>
      <c r="BZ139" s="86"/>
      <c r="CA139" s="86"/>
      <c r="CB139" s="86"/>
      <c r="CC139" s="86"/>
      <c r="CD139" s="86"/>
      <c r="CE139" s="86"/>
      <c r="CF139" s="86"/>
      <c r="CG139" s="86"/>
      <c r="CH139" s="86"/>
      <c r="CI139" s="86"/>
      <c r="CJ139" s="86"/>
      <c r="CK139" s="86"/>
      <c r="CL139" s="86"/>
      <c r="CM139" s="86"/>
      <c r="CN139" s="86"/>
    </row>
    <row r="140" spans="1:92" s="133" customFormat="1" ht="25.5">
      <c r="A140" s="137"/>
      <c r="B140" s="116"/>
      <c r="C140" s="177"/>
      <c r="D140" s="68" t="s">
        <v>77</v>
      </c>
      <c r="E140" s="124" t="s">
        <v>78</v>
      </c>
      <c r="F140" s="129"/>
      <c r="G140" s="130">
        <v>0</v>
      </c>
      <c r="H140" s="130">
        <v>0</v>
      </c>
      <c r="I140" s="131">
        <f t="shared" si="0"/>
        <v>0</v>
      </c>
      <c r="J140" s="132"/>
      <c r="K140" s="130">
        <v>0</v>
      </c>
      <c r="L140" s="130">
        <v>0</v>
      </c>
      <c r="M140" s="132">
        <f t="shared" si="1"/>
        <v>0</v>
      </c>
      <c r="N140" s="157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86"/>
      <c r="BS140" s="86"/>
      <c r="BT140" s="86"/>
      <c r="BU140" s="86"/>
      <c r="BV140" s="86"/>
      <c r="BW140" s="86"/>
      <c r="BX140" s="86"/>
      <c r="BY140" s="86"/>
      <c r="BZ140" s="86"/>
      <c r="CA140" s="86"/>
      <c r="CB140" s="86"/>
      <c r="CC140" s="86"/>
      <c r="CD140" s="86"/>
      <c r="CE140" s="86"/>
      <c r="CF140" s="86"/>
      <c r="CG140" s="86"/>
      <c r="CH140" s="86"/>
      <c r="CI140" s="86"/>
      <c r="CJ140" s="86"/>
      <c r="CK140" s="86"/>
      <c r="CL140" s="86"/>
      <c r="CM140" s="86"/>
      <c r="CN140" s="86"/>
    </row>
    <row r="141" spans="2:14" ht="12.75">
      <c r="B141" s="116"/>
      <c r="C141" s="177"/>
      <c r="D141" s="68" t="s">
        <v>79</v>
      </c>
      <c r="E141" s="35" t="s">
        <v>80</v>
      </c>
      <c r="F141" s="27"/>
      <c r="G141" s="36">
        <v>0</v>
      </c>
      <c r="H141" s="36">
        <v>0</v>
      </c>
      <c r="I141" s="34">
        <f t="shared" si="0"/>
        <v>0</v>
      </c>
      <c r="J141" s="37"/>
      <c r="K141" s="36">
        <v>0</v>
      </c>
      <c r="L141" s="36">
        <v>0</v>
      </c>
      <c r="M141" s="37">
        <f t="shared" si="1"/>
        <v>0</v>
      </c>
      <c r="N141" s="156"/>
    </row>
    <row r="142" spans="2:14" ht="12.75">
      <c r="B142" s="178"/>
      <c r="C142" s="161"/>
      <c r="D142" s="69" t="s">
        <v>81</v>
      </c>
      <c r="E142" s="35" t="s">
        <v>224</v>
      </c>
      <c r="F142" s="27"/>
      <c r="G142" s="38">
        <f>SUM(G143:G144)</f>
        <v>0</v>
      </c>
      <c r="H142" s="38">
        <f>SUM(H143:H144)</f>
        <v>0</v>
      </c>
      <c r="I142" s="34">
        <f>SUM(I143:I144)</f>
        <v>0</v>
      </c>
      <c r="J142" s="37"/>
      <c r="K142" s="38">
        <f>SUM(K143:K144)</f>
        <v>0</v>
      </c>
      <c r="L142" s="38">
        <f>SUM(L143:L144)</f>
        <v>0</v>
      </c>
      <c r="M142" s="34">
        <f>SUM(M143:M144)</f>
        <v>0</v>
      </c>
      <c r="N142" s="112"/>
    </row>
    <row r="143" spans="1:14" ht="12.75">
      <c r="A143" s="135" t="s">
        <v>290</v>
      </c>
      <c r="B143" s="182"/>
      <c r="C143" s="162"/>
      <c r="D143" s="72"/>
      <c r="E143" s="35" t="s">
        <v>221</v>
      </c>
      <c r="F143" s="27"/>
      <c r="G143" s="36">
        <v>0</v>
      </c>
      <c r="H143" s="36">
        <v>0</v>
      </c>
      <c r="I143" s="34">
        <f aca="true" t="shared" si="2" ref="I143:I148">+((G143)*($G$10))+((H143)*($G$11))</f>
        <v>0</v>
      </c>
      <c r="J143" s="37"/>
      <c r="K143" s="36">
        <v>0</v>
      </c>
      <c r="L143" s="36">
        <v>0</v>
      </c>
      <c r="M143" s="37">
        <f aca="true" t="shared" si="3" ref="M143:M148">+((K143)*($G$10))+((L143)*($G$11))</f>
        <v>0</v>
      </c>
      <c r="N143" s="156"/>
    </row>
    <row r="144" spans="1:14" ht="12.75">
      <c r="A144" s="135" t="s">
        <v>290</v>
      </c>
      <c r="B144" s="179"/>
      <c r="C144" s="163"/>
      <c r="D144" s="70"/>
      <c r="E144" s="35" t="s">
        <v>222</v>
      </c>
      <c r="F144" s="27"/>
      <c r="G144" s="36">
        <v>0</v>
      </c>
      <c r="H144" s="36">
        <v>0</v>
      </c>
      <c r="I144" s="34">
        <f t="shared" si="2"/>
        <v>0</v>
      </c>
      <c r="J144" s="37"/>
      <c r="K144" s="36">
        <v>0</v>
      </c>
      <c r="L144" s="36">
        <v>0</v>
      </c>
      <c r="M144" s="37">
        <f t="shared" si="3"/>
        <v>0</v>
      </c>
      <c r="N144" s="156"/>
    </row>
    <row r="145" spans="2:14" ht="12.75">
      <c r="B145" s="178"/>
      <c r="C145" s="161"/>
      <c r="D145" s="69" t="s">
        <v>82</v>
      </c>
      <c r="E145" s="35" t="s">
        <v>223</v>
      </c>
      <c r="F145" s="27"/>
      <c r="G145" s="38">
        <f>SUM(G146:G147)</f>
        <v>0</v>
      </c>
      <c r="H145" s="38">
        <f>SUM(H146:H147)</f>
        <v>0</v>
      </c>
      <c r="I145" s="34">
        <f>SUM(I146:I147)</f>
        <v>0</v>
      </c>
      <c r="J145" s="37"/>
      <c r="K145" s="38">
        <f>SUM(K146:K147)</f>
        <v>0</v>
      </c>
      <c r="L145" s="38">
        <f>SUM(L146:L147)</f>
        <v>0</v>
      </c>
      <c r="M145" s="34">
        <f>SUM(M146:M147)</f>
        <v>0</v>
      </c>
      <c r="N145" s="112"/>
    </row>
    <row r="146" spans="1:14" ht="12.75">
      <c r="A146" s="135" t="s">
        <v>290</v>
      </c>
      <c r="B146" s="182"/>
      <c r="C146" s="162"/>
      <c r="D146" s="72"/>
      <c r="E146" s="35" t="s">
        <v>221</v>
      </c>
      <c r="F146" s="27"/>
      <c r="G146" s="36">
        <v>0</v>
      </c>
      <c r="H146" s="36">
        <v>0</v>
      </c>
      <c r="I146" s="34">
        <f t="shared" si="2"/>
        <v>0</v>
      </c>
      <c r="J146" s="37"/>
      <c r="K146" s="36">
        <v>0</v>
      </c>
      <c r="L146" s="36">
        <v>0</v>
      </c>
      <c r="M146" s="37">
        <f t="shared" si="3"/>
        <v>0</v>
      </c>
      <c r="N146" s="156"/>
    </row>
    <row r="147" spans="1:14" ht="12.75">
      <c r="A147" s="135" t="s">
        <v>290</v>
      </c>
      <c r="B147" s="179"/>
      <c r="C147" s="163"/>
      <c r="D147" s="70"/>
      <c r="E147" s="35" t="s">
        <v>222</v>
      </c>
      <c r="F147" s="27"/>
      <c r="G147" s="36">
        <v>0</v>
      </c>
      <c r="H147" s="36">
        <v>0</v>
      </c>
      <c r="I147" s="34">
        <f t="shared" si="2"/>
        <v>0</v>
      </c>
      <c r="J147" s="37"/>
      <c r="K147" s="36">
        <v>0</v>
      </c>
      <c r="L147" s="36">
        <v>0</v>
      </c>
      <c r="M147" s="37">
        <f t="shared" si="3"/>
        <v>0</v>
      </c>
      <c r="N147" s="156"/>
    </row>
    <row r="148" spans="1:92" s="133" customFormat="1" ht="12.75">
      <c r="A148" s="137"/>
      <c r="B148" s="116"/>
      <c r="C148" s="177"/>
      <c r="D148" s="68" t="s">
        <v>83</v>
      </c>
      <c r="E148" s="124" t="s">
        <v>84</v>
      </c>
      <c r="F148" s="129"/>
      <c r="G148" s="36">
        <v>0</v>
      </c>
      <c r="H148" s="36">
        <v>0</v>
      </c>
      <c r="I148" s="34">
        <f t="shared" si="2"/>
        <v>0</v>
      </c>
      <c r="J148" s="37"/>
      <c r="K148" s="36">
        <v>0</v>
      </c>
      <c r="L148" s="36">
        <v>0</v>
      </c>
      <c r="M148" s="37">
        <f t="shared" si="3"/>
        <v>0</v>
      </c>
      <c r="N148" s="15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  <c r="AY148" s="86"/>
      <c r="AZ148" s="86"/>
      <c r="BA148" s="86"/>
      <c r="BB148" s="86"/>
      <c r="BC148" s="86"/>
      <c r="BD148" s="86"/>
      <c r="BE148" s="86"/>
      <c r="BF148" s="86"/>
      <c r="BG148" s="86"/>
      <c r="BH148" s="86"/>
      <c r="BI148" s="86"/>
      <c r="BJ148" s="86"/>
      <c r="BK148" s="86"/>
      <c r="BL148" s="86"/>
      <c r="BM148" s="86"/>
      <c r="BN148" s="86"/>
      <c r="BO148" s="86"/>
      <c r="BP148" s="86"/>
      <c r="BQ148" s="86"/>
      <c r="BR148" s="86"/>
      <c r="BS148" s="86"/>
      <c r="BT148" s="86"/>
      <c r="BU148" s="86"/>
      <c r="BV148" s="86"/>
      <c r="BW148" s="86"/>
      <c r="BX148" s="86"/>
      <c r="BY148" s="86"/>
      <c r="BZ148" s="86"/>
      <c r="CA148" s="86"/>
      <c r="CB148" s="86"/>
      <c r="CC148" s="86"/>
      <c r="CD148" s="86"/>
      <c r="CE148" s="86"/>
      <c r="CF148" s="86"/>
      <c r="CG148" s="86"/>
      <c r="CH148" s="86"/>
      <c r="CI148" s="86"/>
      <c r="CJ148" s="86"/>
      <c r="CK148" s="86"/>
      <c r="CL148" s="86"/>
      <c r="CM148" s="86"/>
      <c r="CN148" s="86"/>
    </row>
    <row r="149" spans="1:92" s="133" customFormat="1" ht="12.75" customHeight="1">
      <c r="A149" s="137"/>
      <c r="B149" s="178"/>
      <c r="C149" s="161"/>
      <c r="D149" s="69" t="s">
        <v>85</v>
      </c>
      <c r="E149" s="124" t="s">
        <v>196</v>
      </c>
      <c r="F149" s="129"/>
      <c r="G149" s="146">
        <f>SUM(G150:G152)</f>
        <v>0</v>
      </c>
      <c r="H149" s="146">
        <f>SUM(H150:H152)</f>
        <v>0</v>
      </c>
      <c r="I149" s="131">
        <f>SUM(I150:I152)</f>
        <v>0</v>
      </c>
      <c r="J149" s="148"/>
      <c r="K149" s="146">
        <f>SUM(K150:K152)</f>
        <v>0</v>
      </c>
      <c r="L149" s="146">
        <f>SUM(L150:L152)</f>
        <v>0</v>
      </c>
      <c r="M149" s="131">
        <f>SUM(M150:M152)</f>
        <v>0</v>
      </c>
      <c r="N149" s="147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  <c r="BB149" s="86"/>
      <c r="BC149" s="86"/>
      <c r="BD149" s="86"/>
      <c r="BE149" s="86"/>
      <c r="BF149" s="86"/>
      <c r="BG149" s="86"/>
      <c r="BH149" s="86"/>
      <c r="BI149" s="86"/>
      <c r="BJ149" s="86"/>
      <c r="BK149" s="86"/>
      <c r="BL149" s="86"/>
      <c r="BM149" s="86"/>
      <c r="BN149" s="86"/>
      <c r="BO149" s="86"/>
      <c r="BP149" s="86"/>
      <c r="BQ149" s="86"/>
      <c r="BR149" s="86"/>
      <c r="BS149" s="86"/>
      <c r="BT149" s="86"/>
      <c r="BU149" s="86"/>
      <c r="BV149" s="86"/>
      <c r="BW149" s="86"/>
      <c r="BX149" s="86"/>
      <c r="BY149" s="86"/>
      <c r="BZ149" s="86"/>
      <c r="CA149" s="86"/>
      <c r="CB149" s="86"/>
      <c r="CC149" s="86"/>
      <c r="CD149" s="86"/>
      <c r="CE149" s="86"/>
      <c r="CF149" s="86"/>
      <c r="CG149" s="86"/>
      <c r="CH149" s="86"/>
      <c r="CI149" s="86"/>
      <c r="CJ149" s="86"/>
      <c r="CK149" s="86"/>
      <c r="CL149" s="86"/>
      <c r="CM149" s="86"/>
      <c r="CN149" s="86"/>
    </row>
    <row r="150" spans="1:14" ht="12.75">
      <c r="A150" s="135" t="s">
        <v>290</v>
      </c>
      <c r="B150" s="182"/>
      <c r="C150" s="162"/>
      <c r="D150" s="72"/>
      <c r="E150" s="35" t="s">
        <v>197</v>
      </c>
      <c r="F150" s="27"/>
      <c r="G150" s="36">
        <v>0</v>
      </c>
      <c r="H150" s="36">
        <v>0</v>
      </c>
      <c r="I150" s="34">
        <f>+((G150)*($G$10))+((H150)*($G$11))</f>
        <v>0</v>
      </c>
      <c r="J150" s="37"/>
      <c r="K150" s="36">
        <v>0</v>
      </c>
      <c r="L150" s="36">
        <v>0</v>
      </c>
      <c r="M150" s="37">
        <f>+((K150)*($G$10))+((L150)*($G$11))</f>
        <v>0</v>
      </c>
      <c r="N150" s="156"/>
    </row>
    <row r="151" spans="1:14" ht="12.75">
      <c r="A151" s="135" t="s">
        <v>290</v>
      </c>
      <c r="B151" s="182"/>
      <c r="C151" s="162"/>
      <c r="D151" s="72"/>
      <c r="E151" s="35" t="s">
        <v>202</v>
      </c>
      <c r="F151" s="27"/>
      <c r="G151" s="36">
        <v>0</v>
      </c>
      <c r="H151" s="36">
        <v>0</v>
      </c>
      <c r="I151" s="34">
        <f>+((G151)*($G$10))+((H151)*($G$11))</f>
        <v>0</v>
      </c>
      <c r="J151" s="37"/>
      <c r="K151" s="36">
        <v>0</v>
      </c>
      <c r="L151" s="36">
        <v>0</v>
      </c>
      <c r="M151" s="37">
        <f>+((K151)*($G$10))+((L151)*($G$11))</f>
        <v>0</v>
      </c>
      <c r="N151" s="156"/>
    </row>
    <row r="152" spans="1:14" ht="12.75">
      <c r="A152" s="135" t="s">
        <v>290</v>
      </c>
      <c r="B152" s="179"/>
      <c r="C152" s="163"/>
      <c r="D152" s="70"/>
      <c r="E152" s="35" t="s">
        <v>209</v>
      </c>
      <c r="F152" s="27"/>
      <c r="G152" s="36">
        <v>0</v>
      </c>
      <c r="H152" s="36">
        <v>0</v>
      </c>
      <c r="I152" s="34">
        <f>+((G152)*($G$10))+((H152)*($G$11))</f>
        <v>0</v>
      </c>
      <c r="J152" s="37"/>
      <c r="K152" s="36">
        <v>0</v>
      </c>
      <c r="L152" s="36">
        <v>0</v>
      </c>
      <c r="M152" s="37">
        <f>+((K152)*($G$10))+((L152)*($G$11))</f>
        <v>0</v>
      </c>
      <c r="N152" s="156"/>
    </row>
    <row r="153" spans="1:92" s="133" customFormat="1" ht="25.5">
      <c r="A153" s="137"/>
      <c r="B153" s="178"/>
      <c r="C153" s="161"/>
      <c r="D153" s="69" t="s">
        <v>86</v>
      </c>
      <c r="E153" s="124" t="s">
        <v>225</v>
      </c>
      <c r="F153" s="129"/>
      <c r="G153" s="146">
        <f>SUM(G154:G156)</f>
        <v>0</v>
      </c>
      <c r="H153" s="146">
        <f>SUM(H154:H156)</f>
        <v>0</v>
      </c>
      <c r="I153" s="131">
        <f>SUM(I154:I156)</f>
        <v>0</v>
      </c>
      <c r="J153" s="148"/>
      <c r="K153" s="146">
        <f>SUM(K154:K156)</f>
        <v>0</v>
      </c>
      <c r="L153" s="146">
        <f>SUM(L154:L156)</f>
        <v>0</v>
      </c>
      <c r="M153" s="131">
        <f>SUM(M154:M156)</f>
        <v>0</v>
      </c>
      <c r="N153" s="147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86"/>
      <c r="AY153" s="86"/>
      <c r="AZ153" s="86"/>
      <c r="BA153" s="86"/>
      <c r="BB153" s="86"/>
      <c r="BC153" s="86"/>
      <c r="BD153" s="86"/>
      <c r="BE153" s="86"/>
      <c r="BF153" s="86"/>
      <c r="BG153" s="86"/>
      <c r="BH153" s="86"/>
      <c r="BI153" s="86"/>
      <c r="BJ153" s="86"/>
      <c r="BK153" s="86"/>
      <c r="BL153" s="86"/>
      <c r="BM153" s="86"/>
      <c r="BN153" s="86"/>
      <c r="BO153" s="86"/>
      <c r="BP153" s="86"/>
      <c r="BQ153" s="86"/>
      <c r="BR153" s="86"/>
      <c r="BS153" s="86"/>
      <c r="BT153" s="86"/>
      <c r="BU153" s="86"/>
      <c r="BV153" s="86"/>
      <c r="BW153" s="86"/>
      <c r="BX153" s="86"/>
      <c r="BY153" s="86"/>
      <c r="BZ153" s="86"/>
      <c r="CA153" s="86"/>
      <c r="CB153" s="86"/>
      <c r="CC153" s="86"/>
      <c r="CD153" s="86"/>
      <c r="CE153" s="86"/>
      <c r="CF153" s="86"/>
      <c r="CG153" s="86"/>
      <c r="CH153" s="86"/>
      <c r="CI153" s="86"/>
      <c r="CJ153" s="86"/>
      <c r="CK153" s="86"/>
      <c r="CL153" s="86"/>
      <c r="CM153" s="86"/>
      <c r="CN153" s="86"/>
    </row>
    <row r="154" spans="1:14" ht="12.75">
      <c r="A154" s="135" t="s">
        <v>290</v>
      </c>
      <c r="B154" s="182"/>
      <c r="C154" s="162"/>
      <c r="D154" s="72"/>
      <c r="E154" s="35" t="s">
        <v>201</v>
      </c>
      <c r="F154" s="27"/>
      <c r="G154" s="36">
        <v>0</v>
      </c>
      <c r="H154" s="36">
        <v>0</v>
      </c>
      <c r="I154" s="34">
        <f>+((G154)*($G$10))+((H154)*($G$11))</f>
        <v>0</v>
      </c>
      <c r="J154" s="37"/>
      <c r="K154" s="36">
        <v>0</v>
      </c>
      <c r="L154" s="36">
        <v>0</v>
      </c>
      <c r="M154" s="37">
        <f>+((K154)*($G$10))+((L154)*($G$11))</f>
        <v>0</v>
      </c>
      <c r="N154" s="156"/>
    </row>
    <row r="155" spans="1:14" ht="12.75">
      <c r="A155" s="135" t="s">
        <v>290</v>
      </c>
      <c r="B155" s="182"/>
      <c r="C155" s="162"/>
      <c r="D155" s="72"/>
      <c r="E155" s="35" t="s">
        <v>202</v>
      </c>
      <c r="F155" s="27"/>
      <c r="G155" s="36">
        <v>0</v>
      </c>
      <c r="H155" s="36">
        <v>0</v>
      </c>
      <c r="I155" s="34">
        <f>+((G155)*($G$10))+((H155)*($G$11))</f>
        <v>0</v>
      </c>
      <c r="J155" s="37"/>
      <c r="K155" s="36">
        <v>0</v>
      </c>
      <c r="L155" s="36">
        <v>0</v>
      </c>
      <c r="M155" s="37">
        <f>+((K155)*($G$10))+((L155)*($G$11))</f>
        <v>0</v>
      </c>
      <c r="N155" s="156"/>
    </row>
    <row r="156" spans="1:14" ht="12.75">
      <c r="A156" s="135" t="s">
        <v>290</v>
      </c>
      <c r="B156" s="179"/>
      <c r="C156" s="163"/>
      <c r="D156" s="70"/>
      <c r="E156" s="35" t="s">
        <v>209</v>
      </c>
      <c r="F156" s="27"/>
      <c r="G156" s="36">
        <v>0</v>
      </c>
      <c r="H156" s="36">
        <v>0</v>
      </c>
      <c r="I156" s="34">
        <f>+((G156)*($G$10))+((H156)*($G$11))</f>
        <v>0</v>
      </c>
      <c r="J156" s="37"/>
      <c r="K156" s="36">
        <v>0</v>
      </c>
      <c r="L156" s="36">
        <v>0</v>
      </c>
      <c r="M156" s="37">
        <f>+((K156)*($G$10))+((L156)*($G$11))</f>
        <v>0</v>
      </c>
      <c r="N156" s="156"/>
    </row>
    <row r="157" spans="2:14" ht="12.75" customHeight="1">
      <c r="B157" s="116"/>
      <c r="C157" s="177"/>
      <c r="D157" s="68" t="s">
        <v>87</v>
      </c>
      <c r="E157" s="35" t="s">
        <v>50</v>
      </c>
      <c r="F157" s="27"/>
      <c r="G157" s="36">
        <v>0</v>
      </c>
      <c r="H157" s="36">
        <v>0</v>
      </c>
      <c r="I157" s="34">
        <f>+((G157)*($G$10))+((H157)*($G$11))</f>
        <v>0</v>
      </c>
      <c r="J157" s="37"/>
      <c r="K157" s="36">
        <v>0</v>
      </c>
      <c r="L157" s="36">
        <v>0</v>
      </c>
      <c r="M157" s="37">
        <f>+((K157)*($G$10))+((L157)*($G$11))</f>
        <v>0</v>
      </c>
      <c r="N157" s="156"/>
    </row>
    <row r="158" spans="2:14" ht="12.75">
      <c r="B158" s="116"/>
      <c r="C158" s="177"/>
      <c r="D158" s="68" t="s">
        <v>88</v>
      </c>
      <c r="E158" s="35" t="s">
        <v>89</v>
      </c>
      <c r="F158" s="27"/>
      <c r="G158" s="36">
        <v>0</v>
      </c>
      <c r="H158" s="36">
        <v>0</v>
      </c>
      <c r="I158" s="34">
        <f>+((G158)*($G$10))+((H158)*($G$11))</f>
        <v>0</v>
      </c>
      <c r="J158" s="37"/>
      <c r="K158" s="36">
        <v>0</v>
      </c>
      <c r="L158" s="36">
        <v>0</v>
      </c>
      <c r="M158" s="37">
        <f>+((K158)*($G$10))+((L158)*($G$11))</f>
        <v>0</v>
      </c>
      <c r="N158" s="156"/>
    </row>
    <row r="159" spans="2:14" ht="12.75">
      <c r="B159" s="178"/>
      <c r="C159" s="161"/>
      <c r="D159" s="69" t="s">
        <v>90</v>
      </c>
      <c r="E159" s="35" t="s">
        <v>226</v>
      </c>
      <c r="F159" s="27"/>
      <c r="G159" s="38">
        <f>SUM(G160:G161)</f>
        <v>0</v>
      </c>
      <c r="H159" s="38">
        <f>SUM(H160:H161)</f>
        <v>0</v>
      </c>
      <c r="I159" s="34">
        <f>SUM(I160:I161)</f>
        <v>0</v>
      </c>
      <c r="J159" s="37"/>
      <c r="K159" s="38">
        <f>SUM(K160:K161)</f>
        <v>0</v>
      </c>
      <c r="L159" s="38">
        <f>SUM(L160:L161)</f>
        <v>0</v>
      </c>
      <c r="M159" s="34">
        <f>SUM(M160:M161)</f>
        <v>0</v>
      </c>
      <c r="N159" s="112"/>
    </row>
    <row r="160" spans="1:14" ht="12.75">
      <c r="A160" s="135" t="s">
        <v>290</v>
      </c>
      <c r="B160" s="182"/>
      <c r="C160" s="162"/>
      <c r="D160" s="72"/>
      <c r="E160" s="35" t="s">
        <v>227</v>
      </c>
      <c r="F160" s="27"/>
      <c r="G160" s="36">
        <v>0</v>
      </c>
      <c r="H160" s="36">
        <v>0</v>
      </c>
      <c r="I160" s="34">
        <f>+((G160)*($G$10))+((H160)*($G$11))</f>
        <v>0</v>
      </c>
      <c r="J160" s="37"/>
      <c r="K160" s="36">
        <v>0</v>
      </c>
      <c r="L160" s="36">
        <v>0</v>
      </c>
      <c r="M160" s="37">
        <f>+((K160)*($G$10))+((L160)*($G$11))</f>
        <v>0</v>
      </c>
      <c r="N160" s="156"/>
    </row>
    <row r="161" spans="1:14" ht="12.75">
      <c r="A161" s="135" t="s">
        <v>290</v>
      </c>
      <c r="B161" s="182"/>
      <c r="C161" s="162"/>
      <c r="D161" s="72"/>
      <c r="E161" s="58"/>
      <c r="F161" s="27"/>
      <c r="G161" s="26"/>
      <c r="H161" s="26"/>
      <c r="I161" s="34"/>
      <c r="J161" s="37"/>
      <c r="K161" s="26"/>
      <c r="L161" s="26"/>
      <c r="M161" s="37"/>
      <c r="N161" s="112"/>
    </row>
    <row r="162" spans="2:14" ht="12.75">
      <c r="B162" s="178"/>
      <c r="C162" s="161"/>
      <c r="D162" s="69" t="s">
        <v>91</v>
      </c>
      <c r="E162" s="35" t="s">
        <v>214</v>
      </c>
      <c r="F162" s="27"/>
      <c r="G162" s="38">
        <f>SUM(G163:G166)</f>
        <v>0</v>
      </c>
      <c r="H162" s="38">
        <f>SUM(H163:H166)</f>
        <v>0</v>
      </c>
      <c r="I162" s="134">
        <f>SUM(I163:I166)</f>
        <v>0</v>
      </c>
      <c r="J162" s="45"/>
      <c r="K162" s="38">
        <f>SUM(K163:K166)</f>
        <v>0</v>
      </c>
      <c r="L162" s="38">
        <f>SUM(L163:L166)</f>
        <v>0</v>
      </c>
      <c r="M162" s="134">
        <f>SUM(M163:M166)</f>
        <v>0</v>
      </c>
      <c r="N162" s="112"/>
    </row>
    <row r="163" spans="1:14" ht="12.75">
      <c r="A163" s="135" t="s">
        <v>290</v>
      </c>
      <c r="B163" s="182"/>
      <c r="C163" s="162"/>
      <c r="D163" s="72"/>
      <c r="E163" s="35" t="s">
        <v>215</v>
      </c>
      <c r="F163" s="27"/>
      <c r="G163" s="36">
        <v>0</v>
      </c>
      <c r="H163" s="36">
        <v>0</v>
      </c>
      <c r="I163" s="34">
        <f>+((G163)*($G$10))+((H163)*($G$11))</f>
        <v>0</v>
      </c>
      <c r="J163" s="37"/>
      <c r="K163" s="36">
        <v>0</v>
      </c>
      <c r="L163" s="36">
        <v>0</v>
      </c>
      <c r="M163" s="37">
        <f>+((K163)*($G$10))+((L163)*($G$11))</f>
        <v>0</v>
      </c>
      <c r="N163" s="156"/>
    </row>
    <row r="164" spans="1:14" ht="12.75">
      <c r="A164" s="135" t="s">
        <v>290</v>
      </c>
      <c r="B164" s="182"/>
      <c r="C164" s="162"/>
      <c r="D164" s="72"/>
      <c r="E164" s="58"/>
      <c r="F164" s="27"/>
      <c r="G164" s="26"/>
      <c r="H164" s="26"/>
      <c r="I164" s="34"/>
      <c r="J164" s="37"/>
      <c r="K164" s="26"/>
      <c r="L164" s="26"/>
      <c r="M164" s="37"/>
      <c r="N164" s="112"/>
    </row>
    <row r="165" spans="1:14" ht="12.75">
      <c r="A165" s="135" t="s">
        <v>290</v>
      </c>
      <c r="B165" s="182"/>
      <c r="C165" s="162"/>
      <c r="D165" s="72"/>
      <c r="E165" s="35" t="s">
        <v>216</v>
      </c>
      <c r="F165" s="27"/>
      <c r="G165" s="36">
        <v>0</v>
      </c>
      <c r="H165" s="36">
        <v>0</v>
      </c>
      <c r="I165" s="34">
        <f>+((G165)*($G$10))+((H165)*($G$11))</f>
        <v>0</v>
      </c>
      <c r="J165" s="37"/>
      <c r="K165" s="36">
        <v>0</v>
      </c>
      <c r="L165" s="36">
        <v>0</v>
      </c>
      <c r="M165" s="37">
        <f>+((K165)*($G$10))+((L165)*($G$11))</f>
        <v>0</v>
      </c>
      <c r="N165" s="156"/>
    </row>
    <row r="166" spans="1:14" ht="12.75">
      <c r="A166" s="135" t="s">
        <v>290</v>
      </c>
      <c r="B166" s="182"/>
      <c r="C166" s="162"/>
      <c r="D166" s="72"/>
      <c r="E166" s="58"/>
      <c r="F166" s="27"/>
      <c r="G166" s="26"/>
      <c r="H166" s="26"/>
      <c r="I166" s="34"/>
      <c r="J166" s="37"/>
      <c r="K166" s="26"/>
      <c r="L166" s="26"/>
      <c r="M166" s="37"/>
      <c r="N166" s="112"/>
    </row>
    <row r="167" spans="2:14" ht="12.75">
      <c r="B167" s="116"/>
      <c r="C167" s="177"/>
      <c r="D167" s="68" t="s">
        <v>92</v>
      </c>
      <c r="E167" s="35" t="s">
        <v>228</v>
      </c>
      <c r="F167" s="27"/>
      <c r="G167" s="38">
        <f>SUM(G168:G171)</f>
        <v>0</v>
      </c>
      <c r="H167" s="38">
        <f>SUM(H168:H171)</f>
        <v>0</v>
      </c>
      <c r="I167" s="134">
        <f>SUM(I168:I171)</f>
        <v>0</v>
      </c>
      <c r="J167" s="45"/>
      <c r="K167" s="38">
        <f>SUM(K168:K171)</f>
        <v>0</v>
      </c>
      <c r="L167" s="38">
        <f>SUM(L168:L171)</f>
        <v>0</v>
      </c>
      <c r="M167" s="134">
        <f>SUM(M168:M171)</f>
        <v>0</v>
      </c>
      <c r="N167" s="112"/>
    </row>
    <row r="168" spans="1:14" ht="12.75">
      <c r="A168" s="135" t="s">
        <v>290</v>
      </c>
      <c r="B168" s="182"/>
      <c r="C168" s="162"/>
      <c r="D168" s="72"/>
      <c r="E168" s="35" t="s">
        <v>215</v>
      </c>
      <c r="F168" s="27"/>
      <c r="G168" s="36">
        <v>0</v>
      </c>
      <c r="H168" s="36">
        <v>0</v>
      </c>
      <c r="I168" s="34">
        <f>+((G168)*($G$10))+((H168)*($G$11))</f>
        <v>0</v>
      </c>
      <c r="J168" s="37"/>
      <c r="K168" s="36">
        <v>0</v>
      </c>
      <c r="L168" s="36">
        <v>0</v>
      </c>
      <c r="M168" s="37">
        <f>+((K168)*($G$10))+((L168)*($G$11))</f>
        <v>0</v>
      </c>
      <c r="N168" s="156"/>
    </row>
    <row r="169" spans="1:14" ht="12.75">
      <c r="A169" s="135" t="s">
        <v>290</v>
      </c>
      <c r="B169" s="182"/>
      <c r="C169" s="162"/>
      <c r="D169" s="72"/>
      <c r="E169" s="58"/>
      <c r="F169" s="27"/>
      <c r="G169" s="26"/>
      <c r="H169" s="26"/>
      <c r="I169" s="34"/>
      <c r="J169" s="37"/>
      <c r="K169" s="26"/>
      <c r="L169" s="26"/>
      <c r="M169" s="37"/>
      <c r="N169" s="112"/>
    </row>
    <row r="170" spans="1:14" ht="12.75">
      <c r="A170" s="135" t="s">
        <v>290</v>
      </c>
      <c r="B170" s="182"/>
      <c r="C170" s="162"/>
      <c r="D170" s="72"/>
      <c r="E170" s="35" t="s">
        <v>216</v>
      </c>
      <c r="F170" s="27"/>
      <c r="G170" s="36">
        <v>0</v>
      </c>
      <c r="H170" s="36">
        <v>0</v>
      </c>
      <c r="I170" s="34">
        <f>+((G170)*($G$10))+((H170)*($G$11))</f>
        <v>0</v>
      </c>
      <c r="J170" s="37"/>
      <c r="K170" s="36">
        <v>0</v>
      </c>
      <c r="L170" s="36">
        <v>0</v>
      </c>
      <c r="M170" s="37">
        <f>+((K170)*($G$10))+((L170)*($G$11))</f>
        <v>0</v>
      </c>
      <c r="N170" s="156"/>
    </row>
    <row r="171" spans="1:14" ht="12.75">
      <c r="A171" s="135" t="s">
        <v>290</v>
      </c>
      <c r="B171" s="182"/>
      <c r="C171" s="162"/>
      <c r="D171" s="72"/>
      <c r="E171" s="58"/>
      <c r="F171" s="27"/>
      <c r="G171" s="26"/>
      <c r="H171" s="26"/>
      <c r="I171" s="34"/>
      <c r="J171" s="37"/>
      <c r="K171" s="26"/>
      <c r="L171" s="26"/>
      <c r="M171" s="37"/>
      <c r="N171" s="112"/>
    </row>
    <row r="172" spans="2:14" ht="12.75">
      <c r="B172" s="116"/>
      <c r="C172" s="177"/>
      <c r="D172" s="68" t="s">
        <v>93</v>
      </c>
      <c r="E172" s="35" t="s">
        <v>217</v>
      </c>
      <c r="F172" s="27"/>
      <c r="G172" s="38">
        <f>SUM(G173:G176)</f>
        <v>0</v>
      </c>
      <c r="H172" s="38">
        <f>SUM(H173:H176)</f>
        <v>0</v>
      </c>
      <c r="I172" s="134">
        <f>SUM(I173:I176)</f>
        <v>0</v>
      </c>
      <c r="J172" s="45"/>
      <c r="K172" s="38">
        <f>SUM(K173:K176)</f>
        <v>0</v>
      </c>
      <c r="L172" s="38">
        <f>SUM(L173:L176)</f>
        <v>0</v>
      </c>
      <c r="M172" s="134">
        <f>SUM(M173:M176)</f>
        <v>0</v>
      </c>
      <c r="N172" s="112"/>
    </row>
    <row r="173" spans="1:14" ht="12.75">
      <c r="A173" s="135" t="s">
        <v>290</v>
      </c>
      <c r="B173" s="182"/>
      <c r="C173" s="162"/>
      <c r="D173" s="72"/>
      <c r="E173" s="35" t="s">
        <v>215</v>
      </c>
      <c r="F173" s="27"/>
      <c r="G173" s="36">
        <v>0</v>
      </c>
      <c r="H173" s="36">
        <v>0</v>
      </c>
      <c r="I173" s="34">
        <f>+((G173)*($G$10))+((H173)*($G$11))</f>
        <v>0</v>
      </c>
      <c r="J173" s="37"/>
      <c r="K173" s="36">
        <v>0</v>
      </c>
      <c r="L173" s="36">
        <v>0</v>
      </c>
      <c r="M173" s="37">
        <f>+((K173)*($G$10))+((L173)*($G$11))</f>
        <v>0</v>
      </c>
      <c r="N173" s="156"/>
    </row>
    <row r="174" spans="1:14" ht="12.75">
      <c r="A174" s="135" t="s">
        <v>290</v>
      </c>
      <c r="B174" s="182"/>
      <c r="C174" s="162"/>
      <c r="D174" s="72"/>
      <c r="E174" s="58"/>
      <c r="F174" s="27"/>
      <c r="G174" s="26"/>
      <c r="H174" s="26"/>
      <c r="I174" s="34"/>
      <c r="J174" s="37"/>
      <c r="K174" s="26"/>
      <c r="L174" s="26"/>
      <c r="M174" s="37"/>
      <c r="N174" s="112"/>
    </row>
    <row r="175" spans="1:14" ht="12.75">
      <c r="A175" s="135" t="s">
        <v>290</v>
      </c>
      <c r="B175" s="182"/>
      <c r="C175" s="162"/>
      <c r="D175" s="72"/>
      <c r="E175" s="35" t="s">
        <v>216</v>
      </c>
      <c r="F175" s="27"/>
      <c r="G175" s="36">
        <v>0</v>
      </c>
      <c r="H175" s="36">
        <v>0</v>
      </c>
      <c r="I175" s="34">
        <f>+((G175)*($G$10))+((H175)*($G$11))</f>
        <v>0</v>
      </c>
      <c r="J175" s="37"/>
      <c r="K175" s="36">
        <v>0</v>
      </c>
      <c r="L175" s="36">
        <v>0</v>
      </c>
      <c r="M175" s="37">
        <f>+((K175)*($G$10))+((L175)*($G$11))</f>
        <v>0</v>
      </c>
      <c r="N175" s="156"/>
    </row>
    <row r="176" spans="1:14" ht="12.75">
      <c r="A176" s="135" t="s">
        <v>290</v>
      </c>
      <c r="B176" s="182"/>
      <c r="C176" s="162"/>
      <c r="D176" s="72"/>
      <c r="E176" s="58"/>
      <c r="F176" s="27"/>
      <c r="G176" s="26"/>
      <c r="H176" s="26"/>
      <c r="I176" s="34"/>
      <c r="J176" s="37"/>
      <c r="K176" s="26"/>
      <c r="L176" s="26"/>
      <c r="M176" s="37"/>
      <c r="N176" s="112"/>
    </row>
    <row r="177" spans="1:14" ht="12.75">
      <c r="A177" s="135" t="s">
        <v>290</v>
      </c>
      <c r="B177" s="116"/>
      <c r="C177" s="177"/>
      <c r="D177" s="68"/>
      <c r="E177" s="35"/>
      <c r="F177" s="27"/>
      <c r="G177" s="38"/>
      <c r="H177" s="38"/>
      <c r="I177" s="34"/>
      <c r="J177" s="37"/>
      <c r="K177" s="38"/>
      <c r="L177" s="38"/>
      <c r="M177" s="37"/>
      <c r="N177" s="112"/>
    </row>
    <row r="178" spans="1:14" ht="12.75">
      <c r="A178" s="135" t="s">
        <v>290</v>
      </c>
      <c r="B178" s="183"/>
      <c r="C178" s="184"/>
      <c r="D178" s="73" t="s">
        <v>94</v>
      </c>
      <c r="E178" s="43" t="s">
        <v>63</v>
      </c>
      <c r="F178" s="42"/>
      <c r="G178" s="26">
        <f>G175+G173+G170+G168+G165+G163+G160+G158+G157+G156+G155+G154+G152+G151+G150+G148+G147+G146+G144+G143+G141+G140+G139+G138+G137+G135+G134+G131+G130+G129+G128+G127+G126+G125+G124+G123+G122+G121</f>
        <v>0</v>
      </c>
      <c r="H178" s="26">
        <f>H175+H173+H170+H168+H165+H163+H160+H158+H157+H156+H155+H154+H152+H151+H150+H148+H147+H146+H144+H143+H141+H140+H139+H138+H137+H135+H134+H131+H130+H129+H128+H127+H126+H125+H124+H123+H122+H121</f>
        <v>0</v>
      </c>
      <c r="I178" s="144">
        <f>I175+I173+I170+I168+I165+I163+I160+I158+I157+I156+I155+I154+I152+I151+I150+I148+I147+I146+I144+I143+I141+I140+I139+I138+I137+I135+I134+I131+I130+I129+I128+I127+I126+I125+I124+I123+I122+I121</f>
        <v>0</v>
      </c>
      <c r="J178" s="33">
        <f>SUM(J121:J175)</f>
        <v>0</v>
      </c>
      <c r="K178" s="26">
        <f>K175+K173+K170+K168+K165+K163+K160+K158+K157+K156+K155+K154+K152+K151+K150+K148+K147+K146+K144+K143+K141+K140+K139+K138+K137+K135+K134+K131+K130+K129+K128+K127+K126+K125+K124+K123+K122+K121</f>
        <v>0</v>
      </c>
      <c r="L178" s="26">
        <f>L175+L173+L170+L168+L165+L163+L160+L158+L157+L156+L155+L154+L152+L151+L150+L148+L147+L146+L144+L143+L141+L140+L139+L138+L137+L135+L134+L131+L130+L129+L128+L127+L126+L125+L124+L123+L122+L121</f>
        <v>0</v>
      </c>
      <c r="M178" s="144">
        <f>M175+M173+M170+M168+M165+M163+M160+M158+M157+M156+M155+M154+M152+M151+M150+M148+M147+M146+M144+M143+M141+M140+M139+M138+M137+M135+M134+M131+M130+M129+M128+M127+M126+M125+M124+M123+M122+M121</f>
        <v>0</v>
      </c>
      <c r="N178" s="112"/>
    </row>
    <row r="179" spans="1:14" ht="12.75">
      <c r="A179" s="135" t="s">
        <v>290</v>
      </c>
      <c r="B179" s="116"/>
      <c r="C179" s="177"/>
      <c r="D179" s="68"/>
      <c r="E179" s="35"/>
      <c r="F179" s="27"/>
      <c r="G179" s="38"/>
      <c r="H179" s="38"/>
      <c r="I179" s="34"/>
      <c r="J179" s="37"/>
      <c r="K179" s="38"/>
      <c r="L179" s="38"/>
      <c r="M179" s="37"/>
      <c r="N179" s="112"/>
    </row>
    <row r="180" spans="1:14" ht="12.75">
      <c r="A180" s="135" t="s">
        <v>290</v>
      </c>
      <c r="B180" s="183"/>
      <c r="C180" s="184"/>
      <c r="D180" s="73" t="s">
        <v>95</v>
      </c>
      <c r="E180" s="35"/>
      <c r="F180" s="27"/>
      <c r="G180" s="38"/>
      <c r="H180" s="38"/>
      <c r="I180" s="34"/>
      <c r="J180" s="37"/>
      <c r="K180" s="38"/>
      <c r="L180" s="38"/>
      <c r="M180" s="37"/>
      <c r="N180" s="112"/>
    </row>
    <row r="181" spans="2:14" ht="12.75">
      <c r="B181" s="187"/>
      <c r="C181" s="188"/>
      <c r="D181" s="75" t="s">
        <v>96</v>
      </c>
      <c r="E181" s="35" t="s">
        <v>308</v>
      </c>
      <c r="F181" s="27"/>
      <c r="G181" s="36">
        <v>0</v>
      </c>
      <c r="H181" s="36">
        <v>0</v>
      </c>
      <c r="I181" s="34">
        <f>+((G181)*($G$10))+((H181)*($G$11))</f>
        <v>0</v>
      </c>
      <c r="J181" s="37"/>
      <c r="K181" s="36">
        <v>0</v>
      </c>
      <c r="L181" s="36">
        <v>0</v>
      </c>
      <c r="M181" s="37">
        <f>+((K181)*($G$10))+((L181)*($G$11))</f>
        <v>0</v>
      </c>
      <c r="N181" s="156"/>
    </row>
    <row r="182" spans="2:14" ht="12.75">
      <c r="B182" s="178"/>
      <c r="C182" s="161"/>
      <c r="D182" s="69" t="s">
        <v>97</v>
      </c>
      <c r="E182" s="35" t="s">
        <v>229</v>
      </c>
      <c r="F182" s="27"/>
      <c r="G182" s="38">
        <f>SUM(G183:G184)</f>
        <v>0</v>
      </c>
      <c r="H182" s="38">
        <f>SUM(H183:H184)</f>
        <v>0</v>
      </c>
      <c r="I182" s="134">
        <f>SUM(I183:I184)</f>
        <v>0</v>
      </c>
      <c r="J182" s="37"/>
      <c r="K182" s="38">
        <f>SUM(K183:K184)</f>
        <v>0</v>
      </c>
      <c r="L182" s="38">
        <f>SUM(L183:L184)</f>
        <v>0</v>
      </c>
      <c r="M182" s="134">
        <f>SUM(M183:M184)</f>
        <v>0</v>
      </c>
      <c r="N182" s="112"/>
    </row>
    <row r="183" spans="1:14" ht="12.75">
      <c r="A183" s="135" t="s">
        <v>290</v>
      </c>
      <c r="B183" s="182"/>
      <c r="C183" s="162"/>
      <c r="D183" s="72"/>
      <c r="E183" s="35" t="s">
        <v>230</v>
      </c>
      <c r="F183" s="27"/>
      <c r="G183" s="36">
        <v>0</v>
      </c>
      <c r="H183" s="36">
        <v>0</v>
      </c>
      <c r="I183" s="34">
        <f>+((G183)*($G$10))+((H183)*($G$11))</f>
        <v>0</v>
      </c>
      <c r="J183" s="37"/>
      <c r="K183" s="36">
        <v>0</v>
      </c>
      <c r="L183" s="36">
        <v>0</v>
      </c>
      <c r="M183" s="37">
        <f>+((K183)*($G$10))+((L183)*($G$11))</f>
        <v>0</v>
      </c>
      <c r="N183" s="156"/>
    </row>
    <row r="184" spans="1:14" ht="12.75">
      <c r="A184" s="135" t="s">
        <v>290</v>
      </c>
      <c r="B184" s="179"/>
      <c r="C184" s="163"/>
      <c r="D184" s="70"/>
      <c r="E184" s="35" t="s">
        <v>231</v>
      </c>
      <c r="F184" s="27"/>
      <c r="G184" s="36">
        <v>0</v>
      </c>
      <c r="H184" s="36">
        <v>0</v>
      </c>
      <c r="I184" s="34">
        <f>+((G184)*($G$10))+((H184)*($G$11))</f>
        <v>0</v>
      </c>
      <c r="J184" s="37"/>
      <c r="K184" s="36">
        <v>0</v>
      </c>
      <c r="L184" s="36">
        <v>0</v>
      </c>
      <c r="M184" s="37">
        <f>+((K184)*($G$10))+((L184)*($G$11))</f>
        <v>0</v>
      </c>
      <c r="N184" s="156"/>
    </row>
    <row r="185" spans="2:14" ht="12.75">
      <c r="B185" s="178"/>
      <c r="C185" s="161"/>
      <c r="D185" s="69" t="s">
        <v>98</v>
      </c>
      <c r="E185" s="35" t="s">
        <v>232</v>
      </c>
      <c r="F185" s="27"/>
      <c r="G185" s="38">
        <f>SUM(G186:G187)</f>
        <v>0</v>
      </c>
      <c r="H185" s="38">
        <f>SUM(H186:H187)</f>
        <v>0</v>
      </c>
      <c r="I185" s="134">
        <f>SUM(I186:I187)</f>
        <v>0</v>
      </c>
      <c r="J185" s="37"/>
      <c r="K185" s="38">
        <f>SUM(K186:K187)</f>
        <v>0</v>
      </c>
      <c r="L185" s="38">
        <f>SUM(L186:L187)</f>
        <v>0</v>
      </c>
      <c r="M185" s="134">
        <f>SUM(M186:M187)</f>
        <v>0</v>
      </c>
      <c r="N185" s="112"/>
    </row>
    <row r="186" spans="1:14" ht="12.75">
      <c r="A186" s="135" t="s">
        <v>290</v>
      </c>
      <c r="B186" s="182"/>
      <c r="C186" s="162"/>
      <c r="D186" s="72"/>
      <c r="E186" s="35" t="s">
        <v>230</v>
      </c>
      <c r="F186" s="27"/>
      <c r="G186" s="36">
        <v>0</v>
      </c>
      <c r="H186" s="36">
        <v>0</v>
      </c>
      <c r="I186" s="34">
        <f>+((G186)*($G$10))+((H186)*($G$11))</f>
        <v>0</v>
      </c>
      <c r="J186" s="37"/>
      <c r="K186" s="36">
        <v>0</v>
      </c>
      <c r="L186" s="36">
        <v>0</v>
      </c>
      <c r="M186" s="37">
        <f>+((K186)*($G$10))+((L186)*($G$11))</f>
        <v>0</v>
      </c>
      <c r="N186" s="156"/>
    </row>
    <row r="187" spans="1:14" ht="12.75">
      <c r="A187" s="135" t="s">
        <v>290</v>
      </c>
      <c r="B187" s="179"/>
      <c r="C187" s="163"/>
      <c r="D187" s="70"/>
      <c r="E187" s="35" t="s">
        <v>233</v>
      </c>
      <c r="F187" s="27"/>
      <c r="G187" s="36">
        <v>0</v>
      </c>
      <c r="H187" s="36">
        <v>0</v>
      </c>
      <c r="I187" s="34">
        <f>+((G187)*($G$10))+((H187)*($G$11))</f>
        <v>0</v>
      </c>
      <c r="J187" s="37"/>
      <c r="K187" s="36">
        <v>0</v>
      </c>
      <c r="L187" s="36">
        <v>0</v>
      </c>
      <c r="M187" s="37">
        <f>+((K187)*($G$10))+((L187)*($G$11))</f>
        <v>0</v>
      </c>
      <c r="N187" s="156"/>
    </row>
    <row r="188" spans="2:14" ht="12.75">
      <c r="B188" s="116"/>
      <c r="C188" s="177"/>
      <c r="D188" s="68" t="s">
        <v>99</v>
      </c>
      <c r="E188" s="35" t="s">
        <v>100</v>
      </c>
      <c r="F188" s="27"/>
      <c r="G188" s="36">
        <v>0</v>
      </c>
      <c r="H188" s="36">
        <v>0</v>
      </c>
      <c r="I188" s="34">
        <f>+((G188)*($G$10))+((H188)*($G$11))</f>
        <v>0</v>
      </c>
      <c r="J188" s="37"/>
      <c r="K188" s="36">
        <v>0</v>
      </c>
      <c r="L188" s="36">
        <v>0</v>
      </c>
      <c r="M188" s="37">
        <f>+((K188)*($G$10))+((L188)*($G$11))</f>
        <v>0</v>
      </c>
      <c r="N188" s="112"/>
    </row>
    <row r="189" spans="1:92" s="133" customFormat="1" ht="25.5">
      <c r="A189" s="137"/>
      <c r="B189" s="178"/>
      <c r="C189" s="161"/>
      <c r="D189" s="69" t="s">
        <v>101</v>
      </c>
      <c r="E189" s="124" t="s">
        <v>234</v>
      </c>
      <c r="F189" s="129"/>
      <c r="G189" s="146">
        <f>SUM(G190:G192)</f>
        <v>0</v>
      </c>
      <c r="H189" s="146">
        <f>SUM(H190:H192)</f>
        <v>0</v>
      </c>
      <c r="I189" s="131">
        <f>SUM(I190:I192)</f>
        <v>0</v>
      </c>
      <c r="J189" s="132"/>
      <c r="K189" s="146">
        <f>SUM(K190:K192)</f>
        <v>0</v>
      </c>
      <c r="L189" s="146">
        <f>SUM(L190:L192)</f>
        <v>0</v>
      </c>
      <c r="M189" s="131">
        <f>SUM(M190:M192)</f>
        <v>0</v>
      </c>
      <c r="N189" s="147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  <c r="AP189" s="86"/>
      <c r="AQ189" s="86"/>
      <c r="AR189" s="86"/>
      <c r="AS189" s="86"/>
      <c r="AT189" s="86"/>
      <c r="AU189" s="86"/>
      <c r="AV189" s="86"/>
      <c r="AW189" s="86"/>
      <c r="AX189" s="86"/>
      <c r="AY189" s="86"/>
      <c r="AZ189" s="86"/>
      <c r="BA189" s="86"/>
      <c r="BB189" s="86"/>
      <c r="BC189" s="86"/>
      <c r="BD189" s="86"/>
      <c r="BE189" s="86"/>
      <c r="BF189" s="86"/>
      <c r="BG189" s="86"/>
      <c r="BH189" s="86"/>
      <c r="BI189" s="86"/>
      <c r="BJ189" s="86"/>
      <c r="BK189" s="86"/>
      <c r="BL189" s="86"/>
      <c r="BM189" s="86"/>
      <c r="BN189" s="86"/>
      <c r="BO189" s="86"/>
      <c r="BP189" s="86"/>
      <c r="BQ189" s="86"/>
      <c r="BR189" s="86"/>
      <c r="BS189" s="86"/>
      <c r="BT189" s="86"/>
      <c r="BU189" s="86"/>
      <c r="BV189" s="86"/>
      <c r="BW189" s="86"/>
      <c r="BX189" s="86"/>
      <c r="BY189" s="86"/>
      <c r="BZ189" s="86"/>
      <c r="CA189" s="86"/>
      <c r="CB189" s="86"/>
      <c r="CC189" s="86"/>
      <c r="CD189" s="86"/>
      <c r="CE189" s="86"/>
      <c r="CF189" s="86"/>
      <c r="CG189" s="86"/>
      <c r="CH189" s="86"/>
      <c r="CI189" s="86"/>
      <c r="CJ189" s="86"/>
      <c r="CK189" s="86"/>
      <c r="CL189" s="86"/>
      <c r="CM189" s="86"/>
      <c r="CN189" s="86"/>
    </row>
    <row r="190" spans="1:14" ht="12.75">
      <c r="A190" s="135" t="s">
        <v>290</v>
      </c>
      <c r="B190" s="182"/>
      <c r="C190" s="162"/>
      <c r="D190" s="72"/>
      <c r="E190" s="35" t="s">
        <v>197</v>
      </c>
      <c r="F190" s="27"/>
      <c r="G190" s="36">
        <v>0</v>
      </c>
      <c r="H190" s="36">
        <v>0</v>
      </c>
      <c r="I190" s="34">
        <f>+((G190)*($G$10))+((H190)*($G$11))</f>
        <v>0</v>
      </c>
      <c r="J190" s="37"/>
      <c r="K190" s="36">
        <v>0</v>
      </c>
      <c r="L190" s="36">
        <v>0</v>
      </c>
      <c r="M190" s="37">
        <f>+((K190)*($G$10))+((L190)*($G$11))</f>
        <v>0</v>
      </c>
      <c r="N190" s="156"/>
    </row>
    <row r="191" spans="1:14" ht="12.75">
      <c r="A191" s="135" t="s">
        <v>290</v>
      </c>
      <c r="B191" s="182"/>
      <c r="C191" s="162"/>
      <c r="D191" s="72"/>
      <c r="E191" s="35" t="s">
        <v>202</v>
      </c>
      <c r="F191" s="27"/>
      <c r="G191" s="36">
        <v>0</v>
      </c>
      <c r="H191" s="36">
        <v>0</v>
      </c>
      <c r="I191" s="34">
        <f>+((G191)*($G$10))+((H191)*($G$11))</f>
        <v>0</v>
      </c>
      <c r="J191" s="37"/>
      <c r="K191" s="36">
        <v>0</v>
      </c>
      <c r="L191" s="36">
        <v>0</v>
      </c>
      <c r="M191" s="37">
        <f>+((K191)*($G$10))+((L191)*($G$11))</f>
        <v>0</v>
      </c>
      <c r="N191" s="156"/>
    </row>
    <row r="192" spans="1:14" ht="12.75">
      <c r="A192" s="135" t="s">
        <v>290</v>
      </c>
      <c r="B192" s="179"/>
      <c r="C192" s="163"/>
      <c r="D192" s="70"/>
      <c r="E192" s="35" t="s">
        <v>199</v>
      </c>
      <c r="F192" s="27"/>
      <c r="G192" s="36">
        <v>0</v>
      </c>
      <c r="H192" s="36">
        <v>0</v>
      </c>
      <c r="I192" s="34">
        <f>+((G192)*($G$10))+((H192)*($G$11))</f>
        <v>0</v>
      </c>
      <c r="J192" s="37"/>
      <c r="K192" s="36">
        <v>0</v>
      </c>
      <c r="L192" s="36">
        <v>0</v>
      </c>
      <c r="M192" s="37">
        <f>+((K192)*($G$10))+((L192)*($G$11))</f>
        <v>0</v>
      </c>
      <c r="N192" s="156"/>
    </row>
    <row r="193" spans="2:14" ht="26.25" customHeight="1">
      <c r="B193" s="178"/>
      <c r="C193" s="161"/>
      <c r="D193" s="69" t="s">
        <v>102</v>
      </c>
      <c r="E193" s="35" t="s">
        <v>235</v>
      </c>
      <c r="F193" s="27"/>
      <c r="G193" s="146">
        <f>SUM(G194:G196)</f>
        <v>0</v>
      </c>
      <c r="H193" s="146">
        <f>SUM(H194:H196)</f>
        <v>0</v>
      </c>
      <c r="I193" s="131">
        <f>SUM(I194:I196)</f>
        <v>0</v>
      </c>
      <c r="J193" s="132"/>
      <c r="K193" s="146">
        <f>SUM(K194:K196)</f>
        <v>0</v>
      </c>
      <c r="L193" s="146">
        <f>SUM(L194:L196)</f>
        <v>0</v>
      </c>
      <c r="M193" s="131">
        <f>SUM(M194:M196)</f>
        <v>0</v>
      </c>
      <c r="N193" s="112"/>
    </row>
    <row r="194" spans="1:14" ht="12.75">
      <c r="A194" s="135" t="s">
        <v>290</v>
      </c>
      <c r="B194" s="182"/>
      <c r="C194" s="162"/>
      <c r="D194" s="72"/>
      <c r="E194" s="35" t="s">
        <v>201</v>
      </c>
      <c r="F194" s="27"/>
      <c r="G194" s="36">
        <v>0</v>
      </c>
      <c r="H194" s="36">
        <v>0</v>
      </c>
      <c r="I194" s="34">
        <f>+((G194)*($G$10))+((H194)*($G$11))</f>
        <v>0</v>
      </c>
      <c r="J194" s="37"/>
      <c r="K194" s="36">
        <v>0</v>
      </c>
      <c r="L194" s="36">
        <v>0</v>
      </c>
      <c r="M194" s="37">
        <f>+((K194)*($G$10))+((L194)*($G$11))</f>
        <v>0</v>
      </c>
      <c r="N194" s="156"/>
    </row>
    <row r="195" spans="1:14" ht="12.75">
      <c r="A195" s="135" t="s">
        <v>290</v>
      </c>
      <c r="B195" s="182"/>
      <c r="C195" s="162"/>
      <c r="D195" s="72"/>
      <c r="E195" s="35" t="s">
        <v>202</v>
      </c>
      <c r="F195" s="27"/>
      <c r="G195" s="36">
        <v>0</v>
      </c>
      <c r="H195" s="36">
        <v>0</v>
      </c>
      <c r="I195" s="34">
        <f>+((G195)*($G$10))+((H195)*($G$11))</f>
        <v>0</v>
      </c>
      <c r="J195" s="37"/>
      <c r="K195" s="36">
        <v>0</v>
      </c>
      <c r="L195" s="36">
        <v>0</v>
      </c>
      <c r="M195" s="37">
        <f>+((K195)*($G$10))+((L195)*($G$11))</f>
        <v>0</v>
      </c>
      <c r="N195" s="156"/>
    </row>
    <row r="196" spans="1:14" ht="12.75">
      <c r="A196" s="135" t="s">
        <v>290</v>
      </c>
      <c r="B196" s="179"/>
      <c r="C196" s="163"/>
      <c r="D196" s="70"/>
      <c r="E196" s="35" t="s">
        <v>209</v>
      </c>
      <c r="F196" s="27"/>
      <c r="G196" s="36">
        <v>0</v>
      </c>
      <c r="H196" s="36">
        <v>0</v>
      </c>
      <c r="I196" s="34">
        <f>+((G196)*($G$10))+((H196)*($G$11))</f>
        <v>0</v>
      </c>
      <c r="J196" s="37"/>
      <c r="K196" s="36">
        <v>0</v>
      </c>
      <c r="L196" s="36">
        <v>0</v>
      </c>
      <c r="M196" s="37">
        <f>+((K196)*($G$10))+((L196)*($G$11))</f>
        <v>0</v>
      </c>
      <c r="N196" s="156"/>
    </row>
    <row r="197" spans="2:14" ht="12.75" customHeight="1">
      <c r="B197" s="178"/>
      <c r="C197" s="161"/>
      <c r="D197" s="69" t="s">
        <v>103</v>
      </c>
      <c r="E197" s="35" t="s">
        <v>204</v>
      </c>
      <c r="F197" s="27"/>
      <c r="G197" s="38">
        <f>SUM(G198:G199)</f>
        <v>0</v>
      </c>
      <c r="H197" s="38">
        <f>SUM(H198:H199)</f>
        <v>0</v>
      </c>
      <c r="I197" s="34">
        <f>SUM(I198:I199)</f>
        <v>0</v>
      </c>
      <c r="J197" s="37"/>
      <c r="K197" s="38">
        <f>SUM(K198:K199)</f>
        <v>0</v>
      </c>
      <c r="L197" s="38">
        <f>SUM(L198:L199)</f>
        <v>0</v>
      </c>
      <c r="M197" s="34">
        <f>SUM(M198:M199)</f>
        <v>0</v>
      </c>
      <c r="N197" s="112"/>
    </row>
    <row r="198" spans="1:14" ht="12.75">
      <c r="A198" s="135" t="s">
        <v>290</v>
      </c>
      <c r="B198" s="182"/>
      <c r="C198" s="162"/>
      <c r="D198" s="72"/>
      <c r="E198" s="35" t="s">
        <v>205</v>
      </c>
      <c r="F198" s="27"/>
      <c r="G198" s="36">
        <v>0</v>
      </c>
      <c r="H198" s="36">
        <v>0</v>
      </c>
      <c r="I198" s="34">
        <f>+((G198)*($G$10))+((H198)*($G$11))</f>
        <v>0</v>
      </c>
      <c r="J198" s="37"/>
      <c r="K198" s="36">
        <v>0</v>
      </c>
      <c r="L198" s="36">
        <v>0</v>
      </c>
      <c r="M198" s="37">
        <f>+((K198)*($G$10))+((L198)*($G$11))</f>
        <v>0</v>
      </c>
      <c r="N198" s="156"/>
    </row>
    <row r="199" spans="1:14" ht="12.75">
      <c r="A199" s="135" t="s">
        <v>290</v>
      </c>
      <c r="B199" s="179"/>
      <c r="C199" s="163"/>
      <c r="D199" s="70"/>
      <c r="E199" s="35" t="s">
        <v>189</v>
      </c>
      <c r="F199" s="27"/>
      <c r="G199" s="36">
        <v>0</v>
      </c>
      <c r="H199" s="36">
        <v>0</v>
      </c>
      <c r="I199" s="34">
        <f>+((G199)*($G$10))+((H199)*($G$11))</f>
        <v>0</v>
      </c>
      <c r="J199" s="37"/>
      <c r="K199" s="36">
        <v>0</v>
      </c>
      <c r="L199" s="36">
        <v>0</v>
      </c>
      <c r="M199" s="37">
        <f>+((K199)*($G$10))+((L199)*($G$11))</f>
        <v>0</v>
      </c>
      <c r="N199" s="156"/>
    </row>
    <row r="200" spans="2:14" ht="12.75">
      <c r="B200" s="178"/>
      <c r="C200" s="161"/>
      <c r="D200" s="69" t="s">
        <v>104</v>
      </c>
      <c r="E200" s="35" t="s">
        <v>236</v>
      </c>
      <c r="F200" s="27"/>
      <c r="G200" s="38">
        <f>SUM(G201:G206)</f>
        <v>0</v>
      </c>
      <c r="H200" s="38">
        <f>SUM(H201:H206)</f>
        <v>0</v>
      </c>
      <c r="I200" s="34">
        <f>SUM(I201:I206)</f>
        <v>0</v>
      </c>
      <c r="J200" s="37"/>
      <c r="K200" s="38">
        <f>SUM(K201:K206)</f>
        <v>0</v>
      </c>
      <c r="L200" s="38">
        <f>SUM(L201:L206)</f>
        <v>0</v>
      </c>
      <c r="M200" s="34">
        <f>SUM(M201:M206)</f>
        <v>0</v>
      </c>
      <c r="N200" s="112"/>
    </row>
    <row r="201" spans="1:14" ht="12.75">
      <c r="A201" s="135" t="s">
        <v>290</v>
      </c>
      <c r="B201" s="182"/>
      <c r="C201" s="162"/>
      <c r="D201" s="72"/>
      <c r="E201" s="35" t="s">
        <v>237</v>
      </c>
      <c r="F201" s="27"/>
      <c r="G201" s="36">
        <v>0</v>
      </c>
      <c r="H201" s="36">
        <v>0</v>
      </c>
      <c r="I201" s="34">
        <f aca="true" t="shared" si="4" ref="I201:I206">+((G201)*($G$10))+((H201)*($G$11))</f>
        <v>0</v>
      </c>
      <c r="J201" s="37"/>
      <c r="K201" s="36">
        <v>0</v>
      </c>
      <c r="L201" s="36">
        <v>0</v>
      </c>
      <c r="M201" s="37">
        <f aca="true" t="shared" si="5" ref="M201:M206">+((K201)*($G$10))+((L201)*($G$11))</f>
        <v>0</v>
      </c>
      <c r="N201" s="156"/>
    </row>
    <row r="202" spans="1:14" ht="12.75">
      <c r="A202" s="135" t="s">
        <v>290</v>
      </c>
      <c r="B202" s="182"/>
      <c r="C202" s="162"/>
      <c r="D202" s="72"/>
      <c r="E202" s="35" t="s">
        <v>238</v>
      </c>
      <c r="F202" s="27"/>
      <c r="G202" s="36">
        <v>0</v>
      </c>
      <c r="H202" s="36">
        <v>0</v>
      </c>
      <c r="I202" s="34">
        <f t="shared" si="4"/>
        <v>0</v>
      </c>
      <c r="J202" s="37"/>
      <c r="K202" s="36">
        <v>0</v>
      </c>
      <c r="L202" s="36">
        <v>0</v>
      </c>
      <c r="M202" s="37">
        <f t="shared" si="5"/>
        <v>0</v>
      </c>
      <c r="N202" s="156"/>
    </row>
    <row r="203" spans="1:14" ht="12.75">
      <c r="A203" s="135" t="s">
        <v>290</v>
      </c>
      <c r="B203" s="182"/>
      <c r="C203" s="162"/>
      <c r="D203" s="72"/>
      <c r="E203" s="35" t="s">
        <v>239</v>
      </c>
      <c r="F203" s="27"/>
      <c r="G203" s="36">
        <v>0</v>
      </c>
      <c r="H203" s="36">
        <v>0</v>
      </c>
      <c r="I203" s="34">
        <f t="shared" si="4"/>
        <v>0</v>
      </c>
      <c r="J203" s="37"/>
      <c r="K203" s="36">
        <v>0</v>
      </c>
      <c r="L203" s="36">
        <v>0</v>
      </c>
      <c r="M203" s="37">
        <f t="shared" si="5"/>
        <v>0</v>
      </c>
      <c r="N203" s="156"/>
    </row>
    <row r="204" spans="1:14" ht="12.75">
      <c r="A204" s="135" t="s">
        <v>290</v>
      </c>
      <c r="B204" s="182"/>
      <c r="C204" s="162"/>
      <c r="D204" s="72"/>
      <c r="E204" s="35" t="s">
        <v>240</v>
      </c>
      <c r="F204" s="27"/>
      <c r="G204" s="36">
        <v>0</v>
      </c>
      <c r="H204" s="36">
        <v>0</v>
      </c>
      <c r="I204" s="34">
        <f t="shared" si="4"/>
        <v>0</v>
      </c>
      <c r="J204" s="37"/>
      <c r="K204" s="36">
        <v>0</v>
      </c>
      <c r="L204" s="36">
        <v>0</v>
      </c>
      <c r="M204" s="37">
        <f t="shared" si="5"/>
        <v>0</v>
      </c>
      <c r="N204" s="156"/>
    </row>
    <row r="205" spans="1:14" ht="12.75">
      <c r="A205" s="135" t="s">
        <v>290</v>
      </c>
      <c r="B205" s="182"/>
      <c r="C205" s="162"/>
      <c r="D205" s="72"/>
      <c r="E205" s="35" t="s">
        <v>241</v>
      </c>
      <c r="F205" s="27"/>
      <c r="G205" s="36">
        <v>0</v>
      </c>
      <c r="H205" s="36">
        <v>0</v>
      </c>
      <c r="I205" s="34">
        <f t="shared" si="4"/>
        <v>0</v>
      </c>
      <c r="J205" s="37"/>
      <c r="K205" s="36">
        <v>0</v>
      </c>
      <c r="L205" s="36">
        <v>0</v>
      </c>
      <c r="M205" s="37">
        <f t="shared" si="5"/>
        <v>0</v>
      </c>
      <c r="N205" s="156"/>
    </row>
    <row r="206" spans="1:14" ht="12.75" customHeight="1">
      <c r="A206" s="135" t="s">
        <v>290</v>
      </c>
      <c r="B206" s="179"/>
      <c r="C206" s="163"/>
      <c r="D206" s="70"/>
      <c r="E206" s="35" t="s">
        <v>242</v>
      </c>
      <c r="F206" s="27"/>
      <c r="G206" s="36">
        <v>0</v>
      </c>
      <c r="H206" s="36">
        <v>0</v>
      </c>
      <c r="I206" s="34">
        <f t="shared" si="4"/>
        <v>0</v>
      </c>
      <c r="J206" s="37"/>
      <c r="K206" s="36">
        <v>0</v>
      </c>
      <c r="L206" s="36">
        <v>0</v>
      </c>
      <c r="M206" s="37">
        <f t="shared" si="5"/>
        <v>0</v>
      </c>
      <c r="N206" s="156"/>
    </row>
    <row r="207" spans="2:14" ht="12.75">
      <c r="B207" s="178"/>
      <c r="C207" s="161"/>
      <c r="D207" s="69" t="s">
        <v>105</v>
      </c>
      <c r="E207" s="35" t="s">
        <v>244</v>
      </c>
      <c r="F207" s="27"/>
      <c r="G207" s="38">
        <f>SUM(G208:G213)</f>
        <v>0</v>
      </c>
      <c r="H207" s="38">
        <f>SUM(H208:H213)</f>
        <v>0</v>
      </c>
      <c r="I207" s="34">
        <f>SUM(I208:I213)</f>
        <v>0</v>
      </c>
      <c r="J207" s="37"/>
      <c r="K207" s="38">
        <f>SUM(K208:K213)</f>
        <v>0</v>
      </c>
      <c r="L207" s="38">
        <f>SUM(L208:L213)</f>
        <v>0</v>
      </c>
      <c r="M207" s="34">
        <f>SUM(M208:M213)</f>
        <v>0</v>
      </c>
      <c r="N207" s="112"/>
    </row>
    <row r="208" spans="1:14" ht="12.75">
      <c r="A208" s="135" t="s">
        <v>290</v>
      </c>
      <c r="B208" s="182"/>
      <c r="C208" s="162"/>
      <c r="D208" s="72"/>
      <c r="E208" s="58" t="s">
        <v>243</v>
      </c>
      <c r="F208" s="27"/>
      <c r="G208" s="38"/>
      <c r="H208" s="38"/>
      <c r="I208" s="34"/>
      <c r="J208" s="37"/>
      <c r="K208" s="38"/>
      <c r="L208" s="38"/>
      <c r="M208" s="37"/>
      <c r="N208" s="112"/>
    </row>
    <row r="209" spans="1:14" ht="12.75">
      <c r="A209" s="135" t="s">
        <v>290</v>
      </c>
      <c r="B209" s="182"/>
      <c r="C209" s="162"/>
      <c r="D209" s="72"/>
      <c r="E209" s="35" t="s">
        <v>245</v>
      </c>
      <c r="F209" s="27"/>
      <c r="G209" s="36">
        <v>0</v>
      </c>
      <c r="H209" s="36">
        <v>0</v>
      </c>
      <c r="I209" s="34">
        <f aca="true" t="shared" si="6" ref="I209:I214">+((G209)*($G$10))+((H209)*($G$11))</f>
        <v>0</v>
      </c>
      <c r="J209" s="37"/>
      <c r="K209" s="36">
        <v>0</v>
      </c>
      <c r="L209" s="36">
        <v>0</v>
      </c>
      <c r="M209" s="37">
        <f aca="true" t="shared" si="7" ref="M209:M214">+((K209)*($G$10))+((L209)*($G$11))</f>
        <v>0</v>
      </c>
      <c r="N209" s="156"/>
    </row>
    <row r="210" spans="1:14" ht="12.75">
      <c r="A210" s="135" t="s">
        <v>290</v>
      </c>
      <c r="B210" s="182"/>
      <c r="C210" s="162"/>
      <c r="D210" s="72"/>
      <c r="E210" s="35" t="s">
        <v>246</v>
      </c>
      <c r="F210" s="27"/>
      <c r="G210" s="36">
        <v>0</v>
      </c>
      <c r="H210" s="36">
        <v>0</v>
      </c>
      <c r="I210" s="34">
        <f t="shared" si="6"/>
        <v>0</v>
      </c>
      <c r="J210" s="37"/>
      <c r="K210" s="36">
        <v>0</v>
      </c>
      <c r="L210" s="36">
        <v>0</v>
      </c>
      <c r="M210" s="37">
        <f t="shared" si="7"/>
        <v>0</v>
      </c>
      <c r="N210" s="156"/>
    </row>
    <row r="211" spans="1:14" ht="12.75">
      <c r="A211" s="135" t="s">
        <v>290</v>
      </c>
      <c r="B211" s="182"/>
      <c r="C211" s="162"/>
      <c r="D211" s="72"/>
      <c r="E211" s="35" t="s">
        <v>247</v>
      </c>
      <c r="F211" s="27"/>
      <c r="G211" s="36">
        <v>0</v>
      </c>
      <c r="H211" s="36">
        <v>0</v>
      </c>
      <c r="I211" s="34">
        <f t="shared" si="6"/>
        <v>0</v>
      </c>
      <c r="J211" s="37"/>
      <c r="K211" s="36">
        <v>0</v>
      </c>
      <c r="L211" s="36">
        <v>0</v>
      </c>
      <c r="M211" s="37">
        <f t="shared" si="7"/>
        <v>0</v>
      </c>
      <c r="N211" s="156"/>
    </row>
    <row r="212" spans="1:14" ht="12.75">
      <c r="A212" s="135" t="s">
        <v>290</v>
      </c>
      <c r="B212" s="182"/>
      <c r="C212" s="162"/>
      <c r="D212" s="72"/>
      <c r="E212" s="35" t="s">
        <v>248</v>
      </c>
      <c r="F212" s="27"/>
      <c r="G212" s="36">
        <v>0</v>
      </c>
      <c r="H212" s="36">
        <v>0</v>
      </c>
      <c r="I212" s="34">
        <f t="shared" si="6"/>
        <v>0</v>
      </c>
      <c r="J212" s="37"/>
      <c r="K212" s="36">
        <v>0</v>
      </c>
      <c r="L212" s="36">
        <v>0</v>
      </c>
      <c r="M212" s="37">
        <f t="shared" si="7"/>
        <v>0</v>
      </c>
      <c r="N212" s="156"/>
    </row>
    <row r="213" spans="1:14" ht="12.75">
      <c r="A213" s="135" t="s">
        <v>290</v>
      </c>
      <c r="B213" s="179"/>
      <c r="C213" s="163"/>
      <c r="D213" s="70"/>
      <c r="E213" s="35" t="s">
        <v>249</v>
      </c>
      <c r="F213" s="27"/>
      <c r="G213" s="36">
        <v>0</v>
      </c>
      <c r="H213" s="36">
        <v>0</v>
      </c>
      <c r="I213" s="34">
        <f t="shared" si="6"/>
        <v>0</v>
      </c>
      <c r="J213" s="37"/>
      <c r="K213" s="36">
        <v>0</v>
      </c>
      <c r="L213" s="36">
        <v>0</v>
      </c>
      <c r="M213" s="37">
        <f t="shared" si="7"/>
        <v>0</v>
      </c>
      <c r="N213" s="156"/>
    </row>
    <row r="214" spans="2:14" ht="12.75">
      <c r="B214" s="116"/>
      <c r="C214" s="177"/>
      <c r="D214" s="68" t="s">
        <v>106</v>
      </c>
      <c r="E214" s="35" t="s">
        <v>107</v>
      </c>
      <c r="F214" s="27"/>
      <c r="G214" s="36">
        <v>0</v>
      </c>
      <c r="H214" s="36">
        <v>0</v>
      </c>
      <c r="I214" s="34">
        <f t="shared" si="6"/>
        <v>0</v>
      </c>
      <c r="J214" s="37"/>
      <c r="K214" s="36">
        <v>0</v>
      </c>
      <c r="L214" s="36">
        <v>0</v>
      </c>
      <c r="M214" s="37">
        <f t="shared" si="7"/>
        <v>0</v>
      </c>
      <c r="N214" s="112"/>
    </row>
    <row r="215" spans="2:14" ht="12.75" customHeight="1">
      <c r="B215" s="178"/>
      <c r="C215" s="161"/>
      <c r="D215" s="69" t="s">
        <v>108</v>
      </c>
      <c r="E215" s="35" t="s">
        <v>250</v>
      </c>
      <c r="F215" s="27"/>
      <c r="G215" s="38">
        <f>SUM(G216:G218)</f>
        <v>0</v>
      </c>
      <c r="H215" s="38">
        <f>SUM(H216:H218)</f>
        <v>0</v>
      </c>
      <c r="I215" s="34">
        <f>SUM(I216:I218)</f>
        <v>0</v>
      </c>
      <c r="J215" s="37"/>
      <c r="K215" s="38">
        <f>SUM(K216:K218)</f>
        <v>0</v>
      </c>
      <c r="L215" s="38">
        <f>SUM(L216:L218)</f>
        <v>0</v>
      </c>
      <c r="M215" s="34">
        <f>SUM(M216:M218)</f>
        <v>0</v>
      </c>
      <c r="N215" s="112"/>
    </row>
    <row r="216" spans="1:14" ht="12.75">
      <c r="A216" s="135" t="s">
        <v>290</v>
      </c>
      <c r="B216" s="182"/>
      <c r="C216" s="162"/>
      <c r="D216" s="72"/>
      <c r="E216" s="35" t="s">
        <v>197</v>
      </c>
      <c r="F216" s="27"/>
      <c r="G216" s="36">
        <v>0</v>
      </c>
      <c r="H216" s="36">
        <v>0</v>
      </c>
      <c r="I216" s="34">
        <f>+((G216)*($G$10))+((H216)*($G$11))</f>
        <v>0</v>
      </c>
      <c r="J216" s="37"/>
      <c r="K216" s="36">
        <v>0</v>
      </c>
      <c r="L216" s="36">
        <v>0</v>
      </c>
      <c r="M216" s="37">
        <f>+((K216)*($G$10))+((L216)*($G$11))</f>
        <v>0</v>
      </c>
      <c r="N216" s="156"/>
    </row>
    <row r="217" spans="1:14" ht="12.75">
      <c r="A217" s="135" t="s">
        <v>290</v>
      </c>
      <c r="B217" s="192"/>
      <c r="C217" s="193"/>
      <c r="D217" s="79"/>
      <c r="E217" s="41" t="s">
        <v>251</v>
      </c>
      <c r="F217" s="40"/>
      <c r="G217" s="36">
        <v>0</v>
      </c>
      <c r="H217" s="36">
        <v>0</v>
      </c>
      <c r="I217" s="34">
        <f>+((G217)*($G$10))+((H217)*($G$11))</f>
        <v>0</v>
      </c>
      <c r="J217" s="37"/>
      <c r="K217" s="36">
        <v>0</v>
      </c>
      <c r="L217" s="36">
        <v>0</v>
      </c>
      <c r="M217" s="37">
        <f>+((K217)*($G$10))+((L217)*($G$11))</f>
        <v>0</v>
      </c>
      <c r="N217" s="156"/>
    </row>
    <row r="218" spans="1:14" ht="12.75">
      <c r="A218" s="135" t="s">
        <v>290</v>
      </c>
      <c r="B218" s="194"/>
      <c r="C218" s="195"/>
      <c r="D218" s="80"/>
      <c r="E218" s="41" t="s">
        <v>199</v>
      </c>
      <c r="F218" s="40"/>
      <c r="G218" s="36">
        <v>0</v>
      </c>
      <c r="H218" s="36">
        <v>0</v>
      </c>
      <c r="I218" s="34">
        <f>+((G218)*($G$10))+((H218)*($G$11))</f>
        <v>0</v>
      </c>
      <c r="J218" s="37"/>
      <c r="K218" s="36">
        <v>0</v>
      </c>
      <c r="L218" s="36">
        <v>0</v>
      </c>
      <c r="M218" s="37">
        <f>+((K218)*($G$10))+((L218)*($G$11))</f>
        <v>0</v>
      </c>
      <c r="N218" s="156"/>
    </row>
    <row r="219" spans="2:14" ht="25.5">
      <c r="B219" s="178"/>
      <c r="C219" s="161"/>
      <c r="D219" s="69" t="s">
        <v>109</v>
      </c>
      <c r="E219" s="35" t="s">
        <v>252</v>
      </c>
      <c r="F219" s="27"/>
      <c r="G219" s="38">
        <f>SUM(G220:G222)</f>
        <v>0</v>
      </c>
      <c r="H219" s="38">
        <f>SUM(H220:H222)</f>
        <v>0</v>
      </c>
      <c r="I219" s="34">
        <f>SUM(I220:I222)</f>
        <v>0</v>
      </c>
      <c r="J219" s="37"/>
      <c r="K219" s="38">
        <f>SUM(K220:K222)</f>
        <v>0</v>
      </c>
      <c r="L219" s="38">
        <f>SUM(L220:L222)</f>
        <v>0</v>
      </c>
      <c r="M219" s="34">
        <f>SUM(M220:M222)</f>
        <v>0</v>
      </c>
      <c r="N219" s="112"/>
    </row>
    <row r="220" spans="1:14" ht="12.75">
      <c r="A220" s="135" t="s">
        <v>290</v>
      </c>
      <c r="B220" s="182"/>
      <c r="C220" s="162"/>
      <c r="D220" s="72"/>
      <c r="E220" s="35" t="s">
        <v>201</v>
      </c>
      <c r="F220" s="27"/>
      <c r="G220" s="36">
        <v>0</v>
      </c>
      <c r="H220" s="36">
        <v>0</v>
      </c>
      <c r="I220" s="34">
        <f>+((G220)*($G$10))+((H220)*($G$11))</f>
        <v>0</v>
      </c>
      <c r="J220" s="37"/>
      <c r="K220" s="36">
        <v>0</v>
      </c>
      <c r="L220" s="36">
        <v>0</v>
      </c>
      <c r="M220" s="37">
        <f>+((K220)*($G$10))+((L220)*($G$11))</f>
        <v>0</v>
      </c>
      <c r="N220" s="156"/>
    </row>
    <row r="221" spans="1:14" ht="12.75">
      <c r="A221" s="135" t="s">
        <v>290</v>
      </c>
      <c r="B221" s="182"/>
      <c r="C221" s="162"/>
      <c r="D221" s="72"/>
      <c r="E221" s="35" t="s">
        <v>202</v>
      </c>
      <c r="F221" s="27"/>
      <c r="G221" s="36">
        <v>0</v>
      </c>
      <c r="H221" s="36">
        <v>0</v>
      </c>
      <c r="I221" s="34">
        <f>+((G221)*($G$10))+((H221)*($G$11))</f>
        <v>0</v>
      </c>
      <c r="J221" s="37"/>
      <c r="K221" s="36">
        <v>0</v>
      </c>
      <c r="L221" s="36">
        <v>0</v>
      </c>
      <c r="M221" s="37">
        <f>+((K221)*($G$10))+((L221)*($G$11))</f>
        <v>0</v>
      </c>
      <c r="N221" s="156"/>
    </row>
    <row r="222" spans="1:14" ht="12.75">
      <c r="A222" s="135" t="s">
        <v>290</v>
      </c>
      <c r="B222" s="194"/>
      <c r="C222" s="195"/>
      <c r="D222" s="80"/>
      <c r="E222" s="41" t="s">
        <v>209</v>
      </c>
      <c r="F222" s="40"/>
      <c r="G222" s="36">
        <v>0</v>
      </c>
      <c r="H222" s="36">
        <v>0</v>
      </c>
      <c r="I222" s="34">
        <f>+((G222)*($G$10))+((H222)*($G$11))</f>
        <v>0</v>
      </c>
      <c r="J222" s="37"/>
      <c r="K222" s="36">
        <v>0</v>
      </c>
      <c r="L222" s="36">
        <v>0</v>
      </c>
      <c r="M222" s="37">
        <f>+((K222)*($G$10))+((L222)*($G$11))</f>
        <v>0</v>
      </c>
      <c r="N222" s="156"/>
    </row>
    <row r="223" spans="2:14" ht="12.75" customHeight="1">
      <c r="B223" s="178"/>
      <c r="C223" s="161"/>
      <c r="D223" s="69" t="s">
        <v>110</v>
      </c>
      <c r="E223" s="35" t="s">
        <v>204</v>
      </c>
      <c r="F223" s="27"/>
      <c r="G223" s="38">
        <f>SUM(G224:G225)</f>
        <v>0</v>
      </c>
      <c r="H223" s="38">
        <f>SUM(H224:H225)</f>
        <v>0</v>
      </c>
      <c r="I223" s="34">
        <f>SUM(I224:I225)</f>
        <v>0</v>
      </c>
      <c r="J223" s="37"/>
      <c r="K223" s="38">
        <f>SUM(K224:K225)</f>
        <v>0</v>
      </c>
      <c r="L223" s="38">
        <f>SUM(L224:L225)</f>
        <v>0</v>
      </c>
      <c r="M223" s="34">
        <f>SUM(M224:M225)</f>
        <v>0</v>
      </c>
      <c r="N223" s="112"/>
    </row>
    <row r="224" spans="1:14" ht="12.75">
      <c r="A224" s="135" t="s">
        <v>290</v>
      </c>
      <c r="B224" s="182"/>
      <c r="C224" s="162"/>
      <c r="D224" s="72"/>
      <c r="E224" s="35" t="s">
        <v>205</v>
      </c>
      <c r="F224" s="27"/>
      <c r="G224" s="36">
        <v>0</v>
      </c>
      <c r="H224" s="36">
        <v>0</v>
      </c>
      <c r="I224" s="34">
        <f>+((G224)*($G$10))+((H224)*($G$11))</f>
        <v>0</v>
      </c>
      <c r="J224" s="37"/>
      <c r="K224" s="36">
        <v>0</v>
      </c>
      <c r="L224" s="36">
        <v>0</v>
      </c>
      <c r="M224" s="37">
        <f>+((K224)*($G$10))+((L224)*($G$11))</f>
        <v>0</v>
      </c>
      <c r="N224" s="156"/>
    </row>
    <row r="225" spans="1:14" ht="12.75">
      <c r="A225" s="135" t="s">
        <v>290</v>
      </c>
      <c r="B225" s="179"/>
      <c r="C225" s="163"/>
      <c r="D225" s="70"/>
      <c r="E225" s="35" t="s">
        <v>189</v>
      </c>
      <c r="F225" s="27"/>
      <c r="G225" s="36">
        <v>0</v>
      </c>
      <c r="H225" s="36">
        <v>0</v>
      </c>
      <c r="I225" s="34">
        <f>+((G225)*($G$10))+((H225)*($G$11))</f>
        <v>0</v>
      </c>
      <c r="J225" s="37"/>
      <c r="K225" s="36">
        <v>0</v>
      </c>
      <c r="L225" s="36">
        <v>0</v>
      </c>
      <c r="M225" s="37">
        <f>+((K225)*($G$10))+((L225)*($G$11))</f>
        <v>0</v>
      </c>
      <c r="N225" s="156"/>
    </row>
    <row r="226" spans="2:14" ht="12.75">
      <c r="B226" s="116"/>
      <c r="C226" s="177"/>
      <c r="D226" s="68" t="s">
        <v>111</v>
      </c>
      <c r="E226" s="35" t="s">
        <v>112</v>
      </c>
      <c r="F226" s="27"/>
      <c r="G226" s="36">
        <v>0</v>
      </c>
      <c r="H226" s="36">
        <v>0</v>
      </c>
      <c r="I226" s="34">
        <f>+((G226)*($G$10))+((H226)*($G$11))</f>
        <v>0</v>
      </c>
      <c r="J226" s="37"/>
      <c r="K226" s="36">
        <v>0</v>
      </c>
      <c r="L226" s="36">
        <v>0</v>
      </c>
      <c r="M226" s="37">
        <f>+((K226)*($G$10))+((L226)*($G$11))</f>
        <v>0</v>
      </c>
      <c r="N226" s="156"/>
    </row>
    <row r="227" spans="2:14" ht="12.75">
      <c r="B227" s="178"/>
      <c r="C227" s="161"/>
      <c r="D227" s="69" t="s">
        <v>113</v>
      </c>
      <c r="E227" s="35" t="s">
        <v>214</v>
      </c>
      <c r="F227" s="27"/>
      <c r="G227" s="38">
        <f>SUM(G228:G231)</f>
        <v>0</v>
      </c>
      <c r="H227" s="38">
        <f>SUM(H228:H231)</f>
        <v>0</v>
      </c>
      <c r="I227" s="34">
        <f>SUM(I228:I231)</f>
        <v>0</v>
      </c>
      <c r="J227" s="37"/>
      <c r="K227" s="38">
        <f>SUM(K228:K231)</f>
        <v>0</v>
      </c>
      <c r="L227" s="38">
        <f>SUM(L228:L231)</f>
        <v>0</v>
      </c>
      <c r="M227" s="34">
        <f>SUM(M228:M231)</f>
        <v>0</v>
      </c>
      <c r="N227" s="112"/>
    </row>
    <row r="228" spans="1:14" ht="12.75">
      <c r="A228" s="135" t="s">
        <v>290</v>
      </c>
      <c r="B228" s="182"/>
      <c r="C228" s="162"/>
      <c r="D228" s="72"/>
      <c r="E228" s="35" t="s">
        <v>215</v>
      </c>
      <c r="F228" s="27"/>
      <c r="G228" s="36">
        <v>0</v>
      </c>
      <c r="H228" s="36">
        <v>0</v>
      </c>
      <c r="I228" s="34">
        <f>+((G228)*($G$10))+((H228)*($G$11))</f>
        <v>0</v>
      </c>
      <c r="J228" s="37"/>
      <c r="K228" s="36">
        <v>0</v>
      </c>
      <c r="L228" s="36">
        <v>0</v>
      </c>
      <c r="M228" s="37">
        <f>+((K228)*($G$10))+((L228)*($G$11))</f>
        <v>0</v>
      </c>
      <c r="N228" s="156"/>
    </row>
    <row r="229" spans="1:14" ht="12.75">
      <c r="A229" s="135" t="s">
        <v>290</v>
      </c>
      <c r="B229" s="182"/>
      <c r="C229" s="162"/>
      <c r="D229" s="72"/>
      <c r="E229" s="58"/>
      <c r="F229" s="27"/>
      <c r="G229" s="26"/>
      <c r="H229" s="26"/>
      <c r="I229" s="34"/>
      <c r="J229" s="37"/>
      <c r="K229" s="26"/>
      <c r="L229" s="26"/>
      <c r="M229" s="37"/>
      <c r="N229" s="112"/>
    </row>
    <row r="230" spans="1:14" ht="12.75">
      <c r="A230" s="135" t="s">
        <v>290</v>
      </c>
      <c r="B230" s="182"/>
      <c r="C230" s="162"/>
      <c r="D230" s="72"/>
      <c r="E230" s="35" t="s">
        <v>216</v>
      </c>
      <c r="F230" s="27"/>
      <c r="G230" s="36">
        <v>0</v>
      </c>
      <c r="H230" s="36">
        <v>0</v>
      </c>
      <c r="I230" s="34">
        <f>+((G230)*($G$10))+((H230)*($G$11))</f>
        <v>0</v>
      </c>
      <c r="J230" s="37"/>
      <c r="K230" s="36">
        <v>0</v>
      </c>
      <c r="L230" s="36">
        <v>0</v>
      </c>
      <c r="M230" s="37">
        <f>+((K230)*($G$10))+((L230)*($G$11))</f>
        <v>0</v>
      </c>
      <c r="N230" s="156"/>
    </row>
    <row r="231" spans="1:14" ht="12.75">
      <c r="A231" s="135" t="s">
        <v>290</v>
      </c>
      <c r="B231" s="182"/>
      <c r="C231" s="162"/>
      <c r="D231" s="72"/>
      <c r="E231" s="58"/>
      <c r="F231" s="27"/>
      <c r="G231" s="26"/>
      <c r="H231" s="26"/>
      <c r="I231" s="34"/>
      <c r="J231" s="37"/>
      <c r="K231" s="26"/>
      <c r="L231" s="26"/>
      <c r="M231" s="37"/>
      <c r="N231" s="112"/>
    </row>
    <row r="232" spans="2:14" ht="12.75">
      <c r="B232" s="178"/>
      <c r="C232" s="161"/>
      <c r="D232" s="69" t="s">
        <v>114</v>
      </c>
      <c r="E232" s="35" t="s">
        <v>228</v>
      </c>
      <c r="F232" s="27"/>
      <c r="G232" s="38">
        <f>SUM(G233:G236)</f>
        <v>0</v>
      </c>
      <c r="H232" s="38">
        <f>SUM(H233:H236)</f>
        <v>0</v>
      </c>
      <c r="I232" s="34">
        <f>SUM(I233:I236)</f>
        <v>0</v>
      </c>
      <c r="J232" s="37"/>
      <c r="K232" s="38">
        <f>SUM(K233:K236)</f>
        <v>0</v>
      </c>
      <c r="L232" s="38">
        <f>SUM(L233:L236)</f>
        <v>0</v>
      </c>
      <c r="M232" s="34">
        <f>SUM(M233:M236)</f>
        <v>0</v>
      </c>
      <c r="N232" s="112"/>
    </row>
    <row r="233" spans="1:14" ht="12.75">
      <c r="A233" s="135" t="s">
        <v>290</v>
      </c>
      <c r="B233" s="182"/>
      <c r="C233" s="162"/>
      <c r="D233" s="72"/>
      <c r="E233" s="35" t="s">
        <v>215</v>
      </c>
      <c r="F233" s="27"/>
      <c r="G233" s="36">
        <v>0</v>
      </c>
      <c r="H233" s="36">
        <v>0</v>
      </c>
      <c r="I233" s="34">
        <f>+((G233)*($G$10))+((H233)*($G$11))</f>
        <v>0</v>
      </c>
      <c r="J233" s="37"/>
      <c r="K233" s="36">
        <v>0</v>
      </c>
      <c r="L233" s="36">
        <v>0</v>
      </c>
      <c r="M233" s="37">
        <f>+((K233)*($G$10))+((L233)*($G$11))</f>
        <v>0</v>
      </c>
      <c r="N233" s="156"/>
    </row>
    <row r="234" spans="1:14" ht="12.75">
      <c r="A234" s="135" t="s">
        <v>290</v>
      </c>
      <c r="B234" s="182"/>
      <c r="C234" s="162"/>
      <c r="D234" s="72"/>
      <c r="E234" s="58"/>
      <c r="F234" s="27"/>
      <c r="G234" s="26"/>
      <c r="H234" s="26"/>
      <c r="I234" s="34"/>
      <c r="J234" s="37"/>
      <c r="K234" s="26"/>
      <c r="L234" s="26"/>
      <c r="M234" s="37"/>
      <c r="N234" s="112"/>
    </row>
    <row r="235" spans="1:14" ht="12.75">
      <c r="A235" s="135" t="s">
        <v>290</v>
      </c>
      <c r="B235" s="182"/>
      <c r="C235" s="162"/>
      <c r="D235" s="72"/>
      <c r="E235" s="35" t="s">
        <v>216</v>
      </c>
      <c r="F235" s="27"/>
      <c r="G235" s="36">
        <v>0</v>
      </c>
      <c r="H235" s="36">
        <v>0</v>
      </c>
      <c r="I235" s="34">
        <f>+((G235)*($G$10))+((H235)*($G$11))</f>
        <v>0</v>
      </c>
      <c r="J235" s="37"/>
      <c r="K235" s="36">
        <v>0</v>
      </c>
      <c r="L235" s="36">
        <v>0</v>
      </c>
      <c r="M235" s="37">
        <f>+((K235)*($G$10))+((L235)*($G$11))</f>
        <v>0</v>
      </c>
      <c r="N235" s="156"/>
    </row>
    <row r="236" spans="1:14" ht="12.75">
      <c r="A236" s="135" t="s">
        <v>290</v>
      </c>
      <c r="B236" s="182"/>
      <c r="C236" s="162"/>
      <c r="D236" s="72"/>
      <c r="E236" s="58"/>
      <c r="F236" s="27"/>
      <c r="G236" s="26"/>
      <c r="H236" s="26"/>
      <c r="I236" s="34"/>
      <c r="J236" s="37"/>
      <c r="K236" s="26"/>
      <c r="L236" s="26"/>
      <c r="M236" s="37"/>
      <c r="N236" s="112"/>
    </row>
    <row r="237" spans="2:14" ht="12.75">
      <c r="B237" s="178"/>
      <c r="C237" s="161"/>
      <c r="D237" s="69" t="s">
        <v>115</v>
      </c>
      <c r="E237" s="35" t="s">
        <v>61</v>
      </c>
      <c r="F237" s="27"/>
      <c r="G237" s="38">
        <f>SUM(G238:G241)</f>
        <v>0</v>
      </c>
      <c r="H237" s="38">
        <f>SUM(H238:H241)</f>
        <v>0</v>
      </c>
      <c r="I237" s="34">
        <f>SUM(I238:I241)</f>
        <v>0</v>
      </c>
      <c r="J237" s="37"/>
      <c r="K237" s="38">
        <f>SUM(K238:K241)</f>
        <v>0</v>
      </c>
      <c r="L237" s="38">
        <f>SUM(L238:L241)</f>
        <v>0</v>
      </c>
      <c r="M237" s="34">
        <f>SUM(M238:M241)</f>
        <v>0</v>
      </c>
      <c r="N237" s="112"/>
    </row>
    <row r="238" spans="1:14" ht="12.75">
      <c r="A238" s="135" t="s">
        <v>290</v>
      </c>
      <c r="B238" s="182"/>
      <c r="C238" s="162"/>
      <c r="D238" s="72"/>
      <c r="E238" s="35" t="s">
        <v>215</v>
      </c>
      <c r="F238" s="27"/>
      <c r="G238" s="36">
        <v>0</v>
      </c>
      <c r="H238" s="36">
        <v>0</v>
      </c>
      <c r="I238" s="34">
        <f>+((G238)*($G$10))+((H238)*($G$11))</f>
        <v>0</v>
      </c>
      <c r="J238" s="37"/>
      <c r="K238" s="36">
        <v>0</v>
      </c>
      <c r="L238" s="36">
        <v>0</v>
      </c>
      <c r="M238" s="37">
        <f>+((K238)*($G$10))+((L238)*($G$11))</f>
        <v>0</v>
      </c>
      <c r="N238" s="156"/>
    </row>
    <row r="239" spans="1:14" ht="12.75">
      <c r="A239" s="135" t="s">
        <v>290</v>
      </c>
      <c r="B239" s="182"/>
      <c r="C239" s="162"/>
      <c r="D239" s="72"/>
      <c r="E239" s="58"/>
      <c r="F239" s="27"/>
      <c r="G239" s="26"/>
      <c r="H239" s="26"/>
      <c r="I239" s="34"/>
      <c r="J239" s="37"/>
      <c r="K239" s="26"/>
      <c r="L239" s="26"/>
      <c r="M239" s="37"/>
      <c r="N239" s="112"/>
    </row>
    <row r="240" spans="1:14" ht="12.75">
      <c r="A240" s="135" t="s">
        <v>290</v>
      </c>
      <c r="B240" s="182"/>
      <c r="C240" s="162"/>
      <c r="D240" s="72"/>
      <c r="E240" s="35" t="s">
        <v>216</v>
      </c>
      <c r="F240" s="27"/>
      <c r="G240" s="36">
        <v>0</v>
      </c>
      <c r="H240" s="36">
        <v>0</v>
      </c>
      <c r="I240" s="34">
        <f>+((G240)*($G$10))+((H240)*($G$11))</f>
        <v>0</v>
      </c>
      <c r="J240" s="37"/>
      <c r="K240" s="36">
        <v>0</v>
      </c>
      <c r="L240" s="36">
        <v>0</v>
      </c>
      <c r="M240" s="37">
        <f>+((K240)*($G$10))+((L240)*($G$11))</f>
        <v>0</v>
      </c>
      <c r="N240" s="156"/>
    </row>
    <row r="241" spans="1:14" ht="12.75">
      <c r="A241" s="135" t="s">
        <v>290</v>
      </c>
      <c r="B241" s="182"/>
      <c r="C241" s="162"/>
      <c r="D241" s="72"/>
      <c r="E241" s="58"/>
      <c r="F241" s="27"/>
      <c r="G241" s="26"/>
      <c r="H241" s="26"/>
      <c r="I241" s="34"/>
      <c r="J241" s="37"/>
      <c r="K241" s="26"/>
      <c r="L241" s="26"/>
      <c r="M241" s="37"/>
      <c r="N241" s="112"/>
    </row>
    <row r="242" spans="1:14" ht="12.75">
      <c r="A242" s="135" t="s">
        <v>290</v>
      </c>
      <c r="B242" s="116"/>
      <c r="C242" s="177"/>
      <c r="D242" s="68"/>
      <c r="E242" s="35"/>
      <c r="F242" s="27"/>
      <c r="G242" s="38"/>
      <c r="H242" s="38"/>
      <c r="I242" s="34"/>
      <c r="J242" s="37"/>
      <c r="K242" s="38"/>
      <c r="L242" s="38"/>
      <c r="M242" s="37"/>
      <c r="N242" s="112"/>
    </row>
    <row r="243" spans="1:92" s="44" customFormat="1" ht="12.75">
      <c r="A243" s="135" t="s">
        <v>290</v>
      </c>
      <c r="B243" s="183"/>
      <c r="C243" s="184"/>
      <c r="D243" s="73" t="s">
        <v>116</v>
      </c>
      <c r="E243" s="43" t="s">
        <v>117</v>
      </c>
      <c r="F243" s="42"/>
      <c r="G243" s="26">
        <f>+G240+G238+G235+G233+G230+G228+G226+G225+G224+G222+G221+G220+G218+G217+G216+G214+G213+G212+G211+G210+G209+G206+G205+G204+G203+G202+G201+G199+G198+G196+G195+G194+G192+G191+G190+G188+G187+G186+G184+G183+G181</f>
        <v>0</v>
      </c>
      <c r="H243" s="26">
        <f>+H240+H238+H235+H233+H230+H228+H226+H225+H224+H222+H221+H220+H218+H217+H216+H214+H213+H212+H211+H210+H209+H206+H205+H204+H203+H202+H201+H199+H198+H196+H195+H194+H192+H191+H190+H188+H187+H186+H184+H183+H181</f>
        <v>0</v>
      </c>
      <c r="I243" s="144">
        <f>+I240+I238+I235+I233+I230+I228+I226+I225+I224+I222+I221+I220+I218+I217+I216+I214+I213+I212+I211+I210+I209+I206+I205+I204+I203+I202+I201+I199+I198+I196+I195+I194+I192+I191+I190+I188+I187+I186+I184+I183+I181</f>
        <v>0</v>
      </c>
      <c r="J243" s="33">
        <f>SUM(J181:J240)</f>
        <v>0</v>
      </c>
      <c r="K243" s="26">
        <f>+K240+K238+K235+K233+K230+K228+K226+K225+K224+K222+K221+K220+K218+K217+K216+K214+K213+K212+K211+K210+K209+K206+K205+K204+K203+K202+K201+K199+K198+K196+K195+K194+K192+K191+K190+K188+K187+K186+K184+K183+K181</f>
        <v>0</v>
      </c>
      <c r="L243" s="26">
        <f>+L240+L238+L235+L233+L230+L228+L226+L225+L224+L222+L221+L220+L218+L217+L216+L214+L213+L212+L211+L210+L209+L206+L205+L204+L203+L202+L201+L199+L198+L196+L195+L194+L192+L191+L190+L188+L187+L186+L184+L183+L181</f>
        <v>0</v>
      </c>
      <c r="M243" s="144">
        <f>+M240+M238+M235+M233+M230+M228+M226+M225+M224+M222+M221+M220+M218+M217+M216+M214+M213+M212+M211+M210+M209+M206+M205+M204+M203+M202+M201+M199+M198+M196+M195+M194+M192+M191+M190+M188+M187+M186+M184+M183+M181</f>
        <v>0</v>
      </c>
      <c r="N243" s="113"/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0"/>
      <c r="AI243" s="90"/>
      <c r="AJ243" s="90"/>
      <c r="AK243" s="90"/>
      <c r="AL243" s="90"/>
      <c r="AM243" s="90"/>
      <c r="AN243" s="90"/>
      <c r="AO243" s="90"/>
      <c r="AP243" s="90"/>
      <c r="AQ243" s="90"/>
      <c r="AR243" s="90"/>
      <c r="AS243" s="90"/>
      <c r="AT243" s="90"/>
      <c r="AU243" s="90"/>
      <c r="AV243" s="90"/>
      <c r="AW243" s="90"/>
      <c r="AX243" s="90"/>
      <c r="AY243" s="90"/>
      <c r="AZ243" s="90"/>
      <c r="BA243" s="90"/>
      <c r="BB243" s="90"/>
      <c r="BC243" s="90"/>
      <c r="BD243" s="90"/>
      <c r="BE243" s="90"/>
      <c r="BF243" s="90"/>
      <c r="BG243" s="90"/>
      <c r="BH243" s="90"/>
      <c r="BI243" s="90"/>
      <c r="BJ243" s="90"/>
      <c r="BK243" s="90"/>
      <c r="BL243" s="90"/>
      <c r="BM243" s="90"/>
      <c r="BN243" s="90"/>
      <c r="BO243" s="90"/>
      <c r="BP243" s="90"/>
      <c r="BQ243" s="90"/>
      <c r="BR243" s="90"/>
      <c r="BS243" s="90"/>
      <c r="BT243" s="90"/>
      <c r="BU243" s="90"/>
      <c r="BV243" s="90"/>
      <c r="BW243" s="90"/>
      <c r="BX243" s="90"/>
      <c r="BY243" s="90"/>
      <c r="BZ243" s="90"/>
      <c r="CA243" s="90"/>
      <c r="CB243" s="90"/>
      <c r="CC243" s="90"/>
      <c r="CD243" s="90"/>
      <c r="CE243" s="90"/>
      <c r="CF243" s="90"/>
      <c r="CG243" s="90"/>
      <c r="CH243" s="90"/>
      <c r="CI243" s="90"/>
      <c r="CJ243" s="90"/>
      <c r="CK243" s="90"/>
      <c r="CL243" s="90"/>
      <c r="CM243" s="90"/>
      <c r="CN243" s="90"/>
    </row>
    <row r="244" spans="1:14" ht="12.75">
      <c r="A244" s="135" t="s">
        <v>290</v>
      </c>
      <c r="B244" s="116"/>
      <c r="C244" s="177"/>
      <c r="D244" s="68"/>
      <c r="E244" s="35"/>
      <c r="F244" s="27"/>
      <c r="G244" s="38"/>
      <c r="H244" s="38"/>
      <c r="I244" s="34"/>
      <c r="J244" s="37"/>
      <c r="K244" s="38"/>
      <c r="L244" s="38"/>
      <c r="M244" s="37"/>
      <c r="N244" s="112"/>
    </row>
    <row r="245" spans="1:14" ht="12.75">
      <c r="A245" s="135" t="s">
        <v>290</v>
      </c>
      <c r="B245" s="185"/>
      <c r="C245" s="186"/>
      <c r="D245" s="74" t="s">
        <v>125</v>
      </c>
      <c r="E245" s="59" t="s">
        <v>253</v>
      </c>
      <c r="F245" s="27"/>
      <c r="G245" s="38"/>
      <c r="H245" s="38"/>
      <c r="I245" s="34"/>
      <c r="J245" s="37"/>
      <c r="K245" s="38"/>
      <c r="L245" s="38"/>
      <c r="M245" s="37"/>
      <c r="N245" s="112"/>
    </row>
    <row r="246" spans="2:14" ht="12.75">
      <c r="B246" s="116"/>
      <c r="C246" s="177"/>
      <c r="D246" s="68" t="s">
        <v>118</v>
      </c>
      <c r="E246" s="35" t="s">
        <v>119</v>
      </c>
      <c r="F246" s="27"/>
      <c r="G246" s="36">
        <v>0</v>
      </c>
      <c r="H246" s="36">
        <v>0</v>
      </c>
      <c r="I246" s="34">
        <f>+((G246)*($G$10))+((H246)*($G$11))</f>
        <v>0</v>
      </c>
      <c r="J246" s="37"/>
      <c r="K246" s="36">
        <v>0</v>
      </c>
      <c r="L246" s="36">
        <v>0</v>
      </c>
      <c r="M246" s="37">
        <f>+((K246)*($G$10))+((L246)*($G$11))</f>
        <v>0</v>
      </c>
      <c r="N246" s="156"/>
    </row>
    <row r="247" spans="2:14" ht="12.75">
      <c r="B247" s="178"/>
      <c r="C247" s="161"/>
      <c r="D247" s="69" t="s">
        <v>120</v>
      </c>
      <c r="E247" s="35" t="s">
        <v>254</v>
      </c>
      <c r="F247" s="27"/>
      <c r="G247" s="38">
        <f>SUM(G248:G249)</f>
        <v>0</v>
      </c>
      <c r="H247" s="38">
        <f>SUM(H248:H249)</f>
        <v>0</v>
      </c>
      <c r="I247" s="134">
        <f>SUM(I248:I249)</f>
        <v>0</v>
      </c>
      <c r="J247" s="37"/>
      <c r="K247" s="38">
        <f>SUM(K248:K249)</f>
        <v>0</v>
      </c>
      <c r="L247" s="38">
        <f>SUM(L248:L249)</f>
        <v>0</v>
      </c>
      <c r="M247" s="134">
        <f>SUM(M248:M249)</f>
        <v>0</v>
      </c>
      <c r="N247" s="112"/>
    </row>
    <row r="248" spans="1:14" ht="12.75">
      <c r="A248" s="135" t="s">
        <v>290</v>
      </c>
      <c r="B248" s="182"/>
      <c r="C248" s="162"/>
      <c r="D248" s="72"/>
      <c r="E248" s="35" t="s">
        <v>255</v>
      </c>
      <c r="F248" s="27"/>
      <c r="G248" s="36">
        <v>0</v>
      </c>
      <c r="H248" s="36">
        <v>0</v>
      </c>
      <c r="I248" s="34">
        <f>+((G248)*($G$10))+((H248)*($G$11))</f>
        <v>0</v>
      </c>
      <c r="J248" s="37"/>
      <c r="K248" s="36">
        <v>0</v>
      </c>
      <c r="L248" s="36">
        <v>0</v>
      </c>
      <c r="M248" s="37">
        <f>+((K248)*($G$10))+((L248)*($G$11))</f>
        <v>0</v>
      </c>
      <c r="N248" s="156"/>
    </row>
    <row r="249" spans="1:14" ht="12.75">
      <c r="A249" s="135" t="s">
        <v>290</v>
      </c>
      <c r="B249" s="179"/>
      <c r="C249" s="163"/>
      <c r="D249" s="70"/>
      <c r="E249" s="35" t="s">
        <v>256</v>
      </c>
      <c r="F249" s="27"/>
      <c r="G249" s="36">
        <v>0</v>
      </c>
      <c r="H249" s="36">
        <v>0</v>
      </c>
      <c r="I249" s="34">
        <f>+((G249)*($G$10))+((H249)*($G$11))</f>
        <v>0</v>
      </c>
      <c r="J249" s="37"/>
      <c r="K249" s="36">
        <v>0</v>
      </c>
      <c r="L249" s="36">
        <v>0</v>
      </c>
      <c r="M249" s="37">
        <f>+((K249)*($G$10))+((L249)*($G$11))</f>
        <v>0</v>
      </c>
      <c r="N249" s="156"/>
    </row>
    <row r="250" spans="2:14" ht="12.75">
      <c r="B250" s="178"/>
      <c r="C250" s="161"/>
      <c r="D250" s="69" t="s">
        <v>121</v>
      </c>
      <c r="E250" s="35" t="s">
        <v>257</v>
      </c>
      <c r="F250" s="27"/>
      <c r="G250" s="38">
        <f>SUM(G251:G252)</f>
        <v>0</v>
      </c>
      <c r="H250" s="38">
        <f>SUM(H251:H252)</f>
        <v>0</v>
      </c>
      <c r="I250" s="134">
        <f>SUM(I251:I252)</f>
        <v>0</v>
      </c>
      <c r="J250" s="37"/>
      <c r="K250" s="38">
        <f>SUM(K251:K252)</f>
        <v>0</v>
      </c>
      <c r="L250" s="38">
        <f>SUM(L251:L252)</f>
        <v>0</v>
      </c>
      <c r="M250" s="134">
        <f>SUM(M251:M252)</f>
        <v>0</v>
      </c>
      <c r="N250" s="112"/>
    </row>
    <row r="251" spans="1:14" ht="12.75">
      <c r="A251" s="135" t="s">
        <v>290</v>
      </c>
      <c r="B251" s="182"/>
      <c r="C251" s="162"/>
      <c r="D251" s="72"/>
      <c r="E251" s="35" t="s">
        <v>205</v>
      </c>
      <c r="F251" s="27"/>
      <c r="G251" s="36">
        <v>0</v>
      </c>
      <c r="H251" s="36">
        <v>0</v>
      </c>
      <c r="I251" s="34">
        <f>+((G251)*($G$10))+((H251)*($G$11))</f>
        <v>0</v>
      </c>
      <c r="J251" s="37"/>
      <c r="K251" s="36">
        <v>0</v>
      </c>
      <c r="L251" s="36">
        <v>0</v>
      </c>
      <c r="M251" s="37">
        <f>+((K251)*($G$10))+((L251)*($G$11))</f>
        <v>0</v>
      </c>
      <c r="N251" s="156"/>
    </row>
    <row r="252" spans="1:14" ht="12.75">
      <c r="A252" s="135" t="s">
        <v>290</v>
      </c>
      <c r="B252" s="179"/>
      <c r="C252" s="163"/>
      <c r="D252" s="70"/>
      <c r="E252" s="35" t="s">
        <v>189</v>
      </c>
      <c r="F252" s="27"/>
      <c r="G252" s="36">
        <v>0</v>
      </c>
      <c r="H252" s="36">
        <v>0</v>
      </c>
      <c r="I252" s="34">
        <f>+((G252)*($G$10))+((H252)*($G$11))</f>
        <v>0</v>
      </c>
      <c r="J252" s="37"/>
      <c r="K252" s="36">
        <v>0</v>
      </c>
      <c r="L252" s="36">
        <v>0</v>
      </c>
      <c r="M252" s="37">
        <f>+((K252)*($G$10))+((L252)*($G$11))</f>
        <v>0</v>
      </c>
      <c r="N252" s="156"/>
    </row>
    <row r="253" spans="2:14" ht="12.75">
      <c r="B253" s="178"/>
      <c r="C253" s="161"/>
      <c r="D253" s="69" t="s">
        <v>122</v>
      </c>
      <c r="E253" s="35" t="s">
        <v>214</v>
      </c>
      <c r="F253" s="27"/>
      <c r="G253" s="38">
        <f>SUM(G254:G257)</f>
        <v>0</v>
      </c>
      <c r="H253" s="38">
        <f>SUM(H254:H257)</f>
        <v>0</v>
      </c>
      <c r="I253" s="134">
        <f>SUM(I254:I257)</f>
        <v>0</v>
      </c>
      <c r="J253" s="37"/>
      <c r="K253" s="38">
        <f>SUM(K254:K257)</f>
        <v>0</v>
      </c>
      <c r="L253" s="38">
        <f>SUM(L254:L257)</f>
        <v>0</v>
      </c>
      <c r="M253" s="134">
        <f>SUM(M254:M257)</f>
        <v>0</v>
      </c>
      <c r="N253" s="112"/>
    </row>
    <row r="254" spans="1:14" ht="12.75">
      <c r="A254" s="135" t="s">
        <v>290</v>
      </c>
      <c r="B254" s="182"/>
      <c r="C254" s="162"/>
      <c r="D254" s="72"/>
      <c r="E254" s="35" t="s">
        <v>215</v>
      </c>
      <c r="F254" s="27"/>
      <c r="G254" s="36">
        <v>0</v>
      </c>
      <c r="H254" s="36">
        <v>0</v>
      </c>
      <c r="I254" s="34">
        <f>+((G254)*($G$10))+((H254)*($G$11))</f>
        <v>0</v>
      </c>
      <c r="J254" s="37"/>
      <c r="K254" s="36">
        <v>0</v>
      </c>
      <c r="L254" s="36">
        <v>0</v>
      </c>
      <c r="M254" s="37">
        <f>+((K254)*($G$10))+((L254)*($G$11))</f>
        <v>0</v>
      </c>
      <c r="N254" s="156"/>
    </row>
    <row r="255" spans="1:14" ht="12.75">
      <c r="A255" s="135" t="s">
        <v>290</v>
      </c>
      <c r="B255" s="182"/>
      <c r="C255" s="162"/>
      <c r="D255" s="72"/>
      <c r="E255" s="58"/>
      <c r="F255" s="27"/>
      <c r="G255" s="26"/>
      <c r="H255" s="26"/>
      <c r="I255" s="34"/>
      <c r="J255" s="37"/>
      <c r="K255" s="26"/>
      <c r="L255" s="26"/>
      <c r="M255" s="37"/>
      <c r="N255" s="112"/>
    </row>
    <row r="256" spans="1:14" ht="12.75">
      <c r="A256" s="135" t="s">
        <v>290</v>
      </c>
      <c r="B256" s="182"/>
      <c r="C256" s="162"/>
      <c r="D256" s="72"/>
      <c r="E256" s="35" t="s">
        <v>216</v>
      </c>
      <c r="F256" s="27"/>
      <c r="G256" s="36">
        <v>0</v>
      </c>
      <c r="H256" s="36">
        <v>0</v>
      </c>
      <c r="I256" s="34">
        <f>+((G256)*($G$10))+((H256)*($G$11))</f>
        <v>0</v>
      </c>
      <c r="J256" s="37"/>
      <c r="K256" s="36">
        <v>0</v>
      </c>
      <c r="L256" s="36">
        <v>0</v>
      </c>
      <c r="M256" s="37">
        <f>+((K256)*($G$10))+((L256)*($G$11))</f>
        <v>0</v>
      </c>
      <c r="N256" s="156"/>
    </row>
    <row r="257" spans="1:14" ht="12.75">
      <c r="A257" s="135" t="s">
        <v>290</v>
      </c>
      <c r="B257" s="182"/>
      <c r="C257" s="162"/>
      <c r="D257" s="72"/>
      <c r="E257" s="58"/>
      <c r="F257" s="27"/>
      <c r="G257" s="26"/>
      <c r="H257" s="26"/>
      <c r="I257" s="34"/>
      <c r="J257" s="37"/>
      <c r="K257" s="26"/>
      <c r="L257" s="26"/>
      <c r="M257" s="37"/>
      <c r="N257" s="112"/>
    </row>
    <row r="258" spans="2:14" ht="12.75">
      <c r="B258" s="178"/>
      <c r="C258" s="161"/>
      <c r="D258" s="69" t="s">
        <v>123</v>
      </c>
      <c r="E258" s="35" t="s">
        <v>228</v>
      </c>
      <c r="F258" s="27"/>
      <c r="G258" s="38">
        <f>SUM(G259:G262)</f>
        <v>0</v>
      </c>
      <c r="H258" s="38">
        <f>SUM(H259:H262)</f>
        <v>0</v>
      </c>
      <c r="I258" s="134">
        <f>SUM(I259:I262)</f>
        <v>0</v>
      </c>
      <c r="J258" s="37"/>
      <c r="K258" s="38">
        <f>SUM(K259:K262)</f>
        <v>0</v>
      </c>
      <c r="L258" s="38">
        <f>SUM(L259:L262)</f>
        <v>0</v>
      </c>
      <c r="M258" s="134">
        <f>SUM(M259:M262)</f>
        <v>0</v>
      </c>
      <c r="N258" s="112"/>
    </row>
    <row r="259" spans="1:14" ht="12.75">
      <c r="A259" s="135" t="s">
        <v>290</v>
      </c>
      <c r="B259" s="182"/>
      <c r="C259" s="162"/>
      <c r="D259" s="72"/>
      <c r="E259" s="35" t="s">
        <v>215</v>
      </c>
      <c r="F259" s="27"/>
      <c r="G259" s="36">
        <v>0</v>
      </c>
      <c r="H259" s="36">
        <v>0</v>
      </c>
      <c r="I259" s="34">
        <f>+((G259)*($G$10))+((H259)*($G$11))</f>
        <v>0</v>
      </c>
      <c r="J259" s="37"/>
      <c r="K259" s="36">
        <v>0</v>
      </c>
      <c r="L259" s="36">
        <v>0</v>
      </c>
      <c r="M259" s="37">
        <f>+((K259)*($G$10))+((L259)*($G$11))</f>
        <v>0</v>
      </c>
      <c r="N259" s="156"/>
    </row>
    <row r="260" spans="1:14" ht="12.75">
      <c r="A260" s="135" t="s">
        <v>290</v>
      </c>
      <c r="B260" s="182"/>
      <c r="C260" s="162"/>
      <c r="D260" s="72"/>
      <c r="E260" s="58"/>
      <c r="F260" s="27"/>
      <c r="G260" s="26"/>
      <c r="H260" s="26"/>
      <c r="I260" s="34"/>
      <c r="J260" s="37"/>
      <c r="K260" s="26"/>
      <c r="L260" s="26"/>
      <c r="M260" s="37"/>
      <c r="N260" s="112"/>
    </row>
    <row r="261" spans="1:14" ht="12.75">
      <c r="A261" s="135" t="s">
        <v>290</v>
      </c>
      <c r="B261" s="182"/>
      <c r="C261" s="162"/>
      <c r="D261" s="72"/>
      <c r="E261" s="35" t="s">
        <v>216</v>
      </c>
      <c r="F261" s="27"/>
      <c r="G261" s="36">
        <v>0</v>
      </c>
      <c r="H261" s="36">
        <v>0</v>
      </c>
      <c r="I261" s="34">
        <f>+((G261)*($G$10))+((H261)*($G$11))</f>
        <v>0</v>
      </c>
      <c r="J261" s="37"/>
      <c r="K261" s="36">
        <v>0</v>
      </c>
      <c r="L261" s="36">
        <v>0</v>
      </c>
      <c r="M261" s="37">
        <f>+((K261)*($G$10))+((L261)*($G$11))</f>
        <v>0</v>
      </c>
      <c r="N261" s="156"/>
    </row>
    <row r="262" spans="1:14" ht="12.75">
      <c r="A262" s="135" t="s">
        <v>290</v>
      </c>
      <c r="B262" s="182"/>
      <c r="C262" s="162"/>
      <c r="D262" s="72"/>
      <c r="E262" s="58"/>
      <c r="F262" s="27"/>
      <c r="G262" s="26"/>
      <c r="H262" s="26"/>
      <c r="I262" s="34"/>
      <c r="J262" s="37"/>
      <c r="K262" s="26"/>
      <c r="L262" s="26"/>
      <c r="M262" s="37"/>
      <c r="N262" s="112"/>
    </row>
    <row r="263" spans="2:14" ht="12.75">
      <c r="B263" s="178"/>
      <c r="C263" s="161"/>
      <c r="D263" s="69" t="s">
        <v>124</v>
      </c>
      <c r="E263" s="35" t="s">
        <v>217</v>
      </c>
      <c r="F263" s="27"/>
      <c r="G263" s="38">
        <f>SUM(G264:G267)</f>
        <v>0</v>
      </c>
      <c r="H263" s="38">
        <f>SUM(H264:H267)</f>
        <v>0</v>
      </c>
      <c r="I263" s="134">
        <f>SUM(I264:I267)</f>
        <v>0</v>
      </c>
      <c r="J263" s="37"/>
      <c r="K263" s="38">
        <f>SUM(K264:K267)</f>
        <v>0</v>
      </c>
      <c r="L263" s="38">
        <f>SUM(L264:L267)</f>
        <v>0</v>
      </c>
      <c r="M263" s="134">
        <f>SUM(M264:M267)</f>
        <v>0</v>
      </c>
      <c r="N263" s="112"/>
    </row>
    <row r="264" spans="1:14" ht="12.75">
      <c r="A264" s="135" t="s">
        <v>290</v>
      </c>
      <c r="B264" s="182"/>
      <c r="C264" s="162"/>
      <c r="D264" s="72"/>
      <c r="E264" s="35" t="s">
        <v>215</v>
      </c>
      <c r="F264" s="27"/>
      <c r="G264" s="36">
        <v>0</v>
      </c>
      <c r="H264" s="36">
        <v>0</v>
      </c>
      <c r="I264" s="34">
        <f>+((G264)*($G$10))+((H264)*($G$11))</f>
        <v>0</v>
      </c>
      <c r="J264" s="37"/>
      <c r="K264" s="36">
        <v>0</v>
      </c>
      <c r="L264" s="36">
        <v>0</v>
      </c>
      <c r="M264" s="37">
        <f>+((K264)*($G$10))+((L264)*($G$11))</f>
        <v>0</v>
      </c>
      <c r="N264" s="156"/>
    </row>
    <row r="265" spans="1:14" ht="12.75">
      <c r="A265" s="135" t="s">
        <v>290</v>
      </c>
      <c r="B265" s="182"/>
      <c r="C265" s="162"/>
      <c r="D265" s="72"/>
      <c r="E265" s="58"/>
      <c r="F265" s="27"/>
      <c r="G265" s="26"/>
      <c r="H265" s="26"/>
      <c r="I265" s="34"/>
      <c r="J265" s="37"/>
      <c r="K265" s="26"/>
      <c r="L265" s="26"/>
      <c r="M265" s="37"/>
      <c r="N265" s="112"/>
    </row>
    <row r="266" spans="1:14" ht="12.75">
      <c r="A266" s="135" t="s">
        <v>290</v>
      </c>
      <c r="B266" s="182"/>
      <c r="C266" s="162"/>
      <c r="D266" s="72"/>
      <c r="E266" s="35" t="s">
        <v>216</v>
      </c>
      <c r="F266" s="27"/>
      <c r="G266" s="36">
        <v>0</v>
      </c>
      <c r="H266" s="36">
        <v>0</v>
      </c>
      <c r="I266" s="34">
        <f>+((G266)*($G$10))+((H266)*($G$11))</f>
        <v>0</v>
      </c>
      <c r="J266" s="37"/>
      <c r="K266" s="36">
        <v>0</v>
      </c>
      <c r="L266" s="36">
        <v>0</v>
      </c>
      <c r="M266" s="37">
        <f>+((K266)*($G$10))+((L266)*($G$11))</f>
        <v>0</v>
      </c>
      <c r="N266" s="156"/>
    </row>
    <row r="267" spans="1:14" ht="12.75">
      <c r="A267" s="135" t="s">
        <v>290</v>
      </c>
      <c r="B267" s="182"/>
      <c r="C267" s="162"/>
      <c r="D267" s="72"/>
      <c r="E267" s="58"/>
      <c r="F267" s="27"/>
      <c r="G267" s="26"/>
      <c r="H267" s="26"/>
      <c r="I267" s="34"/>
      <c r="J267" s="37"/>
      <c r="K267" s="26"/>
      <c r="L267" s="26"/>
      <c r="M267" s="37"/>
      <c r="N267" s="112"/>
    </row>
    <row r="268" spans="2:14" ht="12.75">
      <c r="B268" s="116"/>
      <c r="C268" s="177"/>
      <c r="D268" s="68" t="s">
        <v>309</v>
      </c>
      <c r="E268" s="35" t="s">
        <v>310</v>
      </c>
      <c r="F268" s="27"/>
      <c r="G268" s="36">
        <v>0</v>
      </c>
      <c r="H268" s="36">
        <v>0</v>
      </c>
      <c r="I268" s="34">
        <f>+((G268)*($G$10))+((H268)*($G$11))</f>
        <v>0</v>
      </c>
      <c r="J268" s="37"/>
      <c r="K268" s="36">
        <v>0</v>
      </c>
      <c r="L268" s="36">
        <v>0</v>
      </c>
      <c r="M268" s="37">
        <f>+((K268)*($G$10))+((L268)*($G$11))</f>
        <v>0</v>
      </c>
      <c r="N268" s="112"/>
    </row>
    <row r="269" spans="1:14" ht="12.75">
      <c r="A269" s="135" t="s">
        <v>290</v>
      </c>
      <c r="B269" s="116"/>
      <c r="C269" s="177"/>
      <c r="D269" s="68"/>
      <c r="E269" s="35"/>
      <c r="F269" s="27"/>
      <c r="G269" s="38"/>
      <c r="H269" s="38"/>
      <c r="I269" s="34"/>
      <c r="J269" s="37"/>
      <c r="K269" s="38"/>
      <c r="L269" s="38"/>
      <c r="M269" s="37"/>
      <c r="N269" s="112"/>
    </row>
    <row r="270" spans="1:92" s="44" customFormat="1" ht="12.75">
      <c r="A270" s="135" t="s">
        <v>290</v>
      </c>
      <c r="B270" s="183"/>
      <c r="C270" s="184"/>
      <c r="D270" s="73" t="s">
        <v>125</v>
      </c>
      <c r="E270" s="43" t="s">
        <v>63</v>
      </c>
      <c r="F270" s="42"/>
      <c r="G270" s="149">
        <f>+G266+G264+G261+G259+G256+G254+G252+G251+G249+G248+G246+G268</f>
        <v>0</v>
      </c>
      <c r="H270" s="149">
        <f>+H266+H264+H261+H259+H256+H254+H252+H251+H249+H248+H246+H268</f>
        <v>0</v>
      </c>
      <c r="I270" s="144">
        <f>+I266+I264+I261+I259+I256+I254+I252+I251+I249+I248+I246+I268</f>
        <v>0</v>
      </c>
      <c r="J270" s="33">
        <f>SUM(J246:J266)</f>
        <v>0</v>
      </c>
      <c r="K270" s="149">
        <f>+K266+K264+K261+K259+K256+K254+K252+K251+K249+K248+K246+K268</f>
        <v>0</v>
      </c>
      <c r="L270" s="149">
        <f>+L266+L264+L261+L259+L256+L254+L252+L251+L249+L248+L246+L268</f>
        <v>0</v>
      </c>
      <c r="M270" s="144">
        <f>+M266+M264+M261+M259+M256+M254+M252+M251+M249+M248+M246+M268</f>
        <v>0</v>
      </c>
      <c r="N270" s="113"/>
      <c r="O270" s="90"/>
      <c r="P270" s="90"/>
      <c r="Q270" s="90"/>
      <c r="R270" s="90"/>
      <c r="S270" s="90"/>
      <c r="T270" s="90"/>
      <c r="U270" s="90"/>
      <c r="V270" s="90"/>
      <c r="W270" s="90"/>
      <c r="X270" s="90"/>
      <c r="Y270" s="90"/>
      <c r="Z270" s="90"/>
      <c r="AA270" s="90"/>
      <c r="AB270" s="90"/>
      <c r="AC270" s="90"/>
      <c r="AD270" s="90"/>
      <c r="AE270" s="90"/>
      <c r="AF270" s="90"/>
      <c r="AG270" s="90"/>
      <c r="AH270" s="90"/>
      <c r="AI270" s="90"/>
      <c r="AJ270" s="90"/>
      <c r="AK270" s="90"/>
      <c r="AL270" s="90"/>
      <c r="AM270" s="90"/>
      <c r="AN270" s="90"/>
      <c r="AO270" s="90"/>
      <c r="AP270" s="90"/>
      <c r="AQ270" s="90"/>
      <c r="AR270" s="90"/>
      <c r="AS270" s="90"/>
      <c r="AT270" s="90"/>
      <c r="AU270" s="90"/>
      <c r="AV270" s="90"/>
      <c r="AW270" s="90"/>
      <c r="AX270" s="90"/>
      <c r="AY270" s="90"/>
      <c r="AZ270" s="90"/>
      <c r="BA270" s="90"/>
      <c r="BB270" s="90"/>
      <c r="BC270" s="90"/>
      <c r="BD270" s="90"/>
      <c r="BE270" s="90"/>
      <c r="BF270" s="90"/>
      <c r="BG270" s="90"/>
      <c r="BH270" s="90"/>
      <c r="BI270" s="90"/>
      <c r="BJ270" s="90"/>
      <c r="BK270" s="90"/>
      <c r="BL270" s="90"/>
      <c r="BM270" s="90"/>
      <c r="BN270" s="90"/>
      <c r="BO270" s="90"/>
      <c r="BP270" s="90"/>
      <c r="BQ270" s="90"/>
      <c r="BR270" s="90"/>
      <c r="BS270" s="90"/>
      <c r="BT270" s="90"/>
      <c r="BU270" s="90"/>
      <c r="BV270" s="90"/>
      <c r="BW270" s="90"/>
      <c r="BX270" s="90"/>
      <c r="BY270" s="90"/>
      <c r="BZ270" s="90"/>
      <c r="CA270" s="90"/>
      <c r="CB270" s="90"/>
      <c r="CC270" s="90"/>
      <c r="CD270" s="90"/>
      <c r="CE270" s="90"/>
      <c r="CF270" s="90"/>
      <c r="CG270" s="90"/>
      <c r="CH270" s="90"/>
      <c r="CI270" s="90"/>
      <c r="CJ270" s="90"/>
      <c r="CK270" s="90"/>
      <c r="CL270" s="90"/>
      <c r="CM270" s="90"/>
      <c r="CN270" s="90"/>
    </row>
    <row r="271" spans="1:14" ht="12.75">
      <c r="A271" s="135" t="s">
        <v>290</v>
      </c>
      <c r="B271" s="116"/>
      <c r="C271" s="177"/>
      <c r="D271" s="68"/>
      <c r="E271" s="35"/>
      <c r="F271" s="27"/>
      <c r="G271" s="38"/>
      <c r="H271" s="38"/>
      <c r="I271" s="34"/>
      <c r="J271" s="37"/>
      <c r="K271" s="38"/>
      <c r="L271" s="38"/>
      <c r="M271" s="37"/>
      <c r="N271" s="112"/>
    </row>
    <row r="272" spans="1:14" ht="12.75">
      <c r="A272" s="135" t="s">
        <v>290</v>
      </c>
      <c r="B272" s="185"/>
      <c r="C272" s="186"/>
      <c r="D272" s="74" t="s">
        <v>259</v>
      </c>
      <c r="E272" s="59" t="s">
        <v>258</v>
      </c>
      <c r="F272" s="27"/>
      <c r="G272" s="38"/>
      <c r="H272" s="38"/>
      <c r="I272" s="34"/>
      <c r="J272" s="37"/>
      <c r="K272" s="38"/>
      <c r="L272" s="38"/>
      <c r="M272" s="37"/>
      <c r="N272" s="112"/>
    </row>
    <row r="273" spans="2:14" ht="12.75">
      <c r="B273" s="116"/>
      <c r="C273" s="177"/>
      <c r="D273" s="68" t="s">
        <v>126</v>
      </c>
      <c r="E273" s="35" t="s">
        <v>311</v>
      </c>
      <c r="F273" s="27"/>
      <c r="G273" s="38"/>
      <c r="H273" s="38"/>
      <c r="I273" s="47">
        <v>0</v>
      </c>
      <c r="J273" s="37"/>
      <c r="K273" s="38"/>
      <c r="L273" s="38"/>
      <c r="M273" s="102">
        <v>0</v>
      </c>
      <c r="N273" s="156"/>
    </row>
    <row r="274" spans="2:14" ht="12.75">
      <c r="B274" s="116"/>
      <c r="C274" s="177"/>
      <c r="D274" s="68" t="s">
        <v>127</v>
      </c>
      <c r="E274" s="35" t="s">
        <v>312</v>
      </c>
      <c r="F274" s="27"/>
      <c r="G274" s="38"/>
      <c r="H274" s="38"/>
      <c r="I274" s="47">
        <v>0</v>
      </c>
      <c r="J274" s="37"/>
      <c r="K274" s="38"/>
      <c r="L274" s="38"/>
      <c r="M274" s="102">
        <v>0</v>
      </c>
      <c r="N274" s="156"/>
    </row>
    <row r="275" spans="2:14" ht="12.75">
      <c r="B275" s="116"/>
      <c r="C275" s="177"/>
      <c r="D275" s="68" t="s">
        <v>128</v>
      </c>
      <c r="E275" s="35" t="s">
        <v>129</v>
      </c>
      <c r="F275" s="27"/>
      <c r="G275" s="38"/>
      <c r="H275" s="38"/>
      <c r="I275" s="47">
        <v>0</v>
      </c>
      <c r="J275" s="37"/>
      <c r="K275" s="38"/>
      <c r="L275" s="38"/>
      <c r="M275" s="102">
        <v>0</v>
      </c>
      <c r="N275" s="156"/>
    </row>
    <row r="276" spans="2:14" ht="12.75">
      <c r="B276" s="116"/>
      <c r="C276" s="177"/>
      <c r="D276" s="68" t="s">
        <v>130</v>
      </c>
      <c r="E276" s="35" t="s">
        <v>131</v>
      </c>
      <c r="F276" s="27"/>
      <c r="G276" s="38"/>
      <c r="H276" s="38"/>
      <c r="I276" s="47">
        <v>0</v>
      </c>
      <c r="J276" s="37"/>
      <c r="K276" s="38"/>
      <c r="L276" s="38"/>
      <c r="M276" s="102">
        <v>0</v>
      </c>
      <c r="N276" s="156"/>
    </row>
    <row r="277" spans="2:14" ht="12.75">
      <c r="B277" s="116"/>
      <c r="C277" s="177"/>
      <c r="D277" s="68" t="s">
        <v>132</v>
      </c>
      <c r="E277" s="35" t="s">
        <v>133</v>
      </c>
      <c r="F277" s="27"/>
      <c r="G277" s="38"/>
      <c r="H277" s="38"/>
      <c r="I277" s="47">
        <v>0</v>
      </c>
      <c r="J277" s="37"/>
      <c r="K277" s="38"/>
      <c r="L277" s="38"/>
      <c r="M277" s="102">
        <v>0</v>
      </c>
      <c r="N277" s="156"/>
    </row>
    <row r="278" spans="2:14" ht="12.75">
      <c r="B278" s="116"/>
      <c r="C278" s="177"/>
      <c r="D278" s="68" t="s">
        <v>134</v>
      </c>
      <c r="E278" s="35" t="s">
        <v>135</v>
      </c>
      <c r="F278" s="27"/>
      <c r="G278" s="38"/>
      <c r="H278" s="38"/>
      <c r="I278" s="47">
        <v>0</v>
      </c>
      <c r="J278" s="37"/>
      <c r="K278" s="38"/>
      <c r="L278" s="38"/>
      <c r="M278" s="102">
        <v>0</v>
      </c>
      <c r="N278" s="156"/>
    </row>
    <row r="279" spans="2:14" ht="12.75">
      <c r="B279" s="116"/>
      <c r="C279" s="177"/>
      <c r="D279" s="68" t="s">
        <v>136</v>
      </c>
      <c r="E279" s="35" t="s">
        <v>137</v>
      </c>
      <c r="F279" s="27"/>
      <c r="G279" s="38"/>
      <c r="H279" s="38"/>
      <c r="I279" s="47">
        <v>0</v>
      </c>
      <c r="J279" s="37"/>
      <c r="K279" s="38"/>
      <c r="L279" s="38"/>
      <c r="M279" s="102">
        <v>0</v>
      </c>
      <c r="N279" s="156"/>
    </row>
    <row r="280" spans="2:14" ht="12.75">
      <c r="B280" s="116"/>
      <c r="C280" s="177"/>
      <c r="D280" s="68" t="s">
        <v>138</v>
      </c>
      <c r="E280" s="35" t="s">
        <v>139</v>
      </c>
      <c r="F280" s="27"/>
      <c r="G280" s="38"/>
      <c r="H280" s="38"/>
      <c r="I280" s="47">
        <v>0</v>
      </c>
      <c r="J280" s="37"/>
      <c r="K280" s="38"/>
      <c r="L280" s="38"/>
      <c r="M280" s="102">
        <v>0</v>
      </c>
      <c r="N280" s="156"/>
    </row>
    <row r="281" spans="2:14" ht="12.75">
      <c r="B281" s="116"/>
      <c r="C281" s="177"/>
      <c r="D281" s="68" t="s">
        <v>140</v>
      </c>
      <c r="E281" s="35" t="s">
        <v>141</v>
      </c>
      <c r="F281" s="27"/>
      <c r="G281" s="38"/>
      <c r="H281" s="38"/>
      <c r="I281" s="47">
        <v>0</v>
      </c>
      <c r="J281" s="37"/>
      <c r="K281" s="38"/>
      <c r="L281" s="38"/>
      <c r="M281" s="102">
        <v>0</v>
      </c>
      <c r="N281" s="156"/>
    </row>
    <row r="282" spans="2:14" ht="12.75">
      <c r="B282" s="116"/>
      <c r="C282" s="177"/>
      <c r="D282" s="68" t="s">
        <v>142</v>
      </c>
      <c r="E282" s="35" t="s">
        <v>143</v>
      </c>
      <c r="F282" s="27"/>
      <c r="G282" s="38"/>
      <c r="H282" s="38"/>
      <c r="I282" s="47">
        <v>0</v>
      </c>
      <c r="J282" s="37"/>
      <c r="K282" s="38"/>
      <c r="L282" s="38"/>
      <c r="M282" s="102">
        <v>0</v>
      </c>
      <c r="N282" s="156"/>
    </row>
    <row r="283" spans="2:14" ht="12.75">
      <c r="B283" s="116"/>
      <c r="C283" s="177"/>
      <c r="D283" s="68" t="s">
        <v>144</v>
      </c>
      <c r="E283" s="35" t="s">
        <v>145</v>
      </c>
      <c r="F283" s="27"/>
      <c r="G283" s="38"/>
      <c r="H283" s="38"/>
      <c r="I283" s="47">
        <v>0</v>
      </c>
      <c r="J283" s="37"/>
      <c r="K283" s="38"/>
      <c r="L283" s="38"/>
      <c r="M283" s="102">
        <v>0</v>
      </c>
      <c r="N283" s="156"/>
    </row>
    <row r="284" spans="2:14" ht="12.75">
      <c r="B284" s="116"/>
      <c r="C284" s="177"/>
      <c r="D284" s="68" t="s">
        <v>146</v>
      </c>
      <c r="E284" s="35" t="s">
        <v>147</v>
      </c>
      <c r="F284" s="27"/>
      <c r="G284" s="38"/>
      <c r="H284" s="38"/>
      <c r="I284" s="47">
        <v>0</v>
      </c>
      <c r="J284" s="37"/>
      <c r="K284" s="38"/>
      <c r="L284" s="38"/>
      <c r="M284" s="102">
        <v>0</v>
      </c>
      <c r="N284" s="156"/>
    </row>
    <row r="285" spans="2:14" ht="12.75">
      <c r="B285" s="116"/>
      <c r="C285" s="177"/>
      <c r="D285" s="68" t="s">
        <v>148</v>
      </c>
      <c r="E285" s="35" t="s">
        <v>149</v>
      </c>
      <c r="F285" s="27"/>
      <c r="G285" s="38"/>
      <c r="H285" s="38"/>
      <c r="I285" s="47">
        <v>0</v>
      </c>
      <c r="J285" s="37"/>
      <c r="K285" s="38"/>
      <c r="L285" s="38"/>
      <c r="M285" s="102">
        <v>0</v>
      </c>
      <c r="N285" s="156"/>
    </row>
    <row r="286" spans="2:14" ht="12.75">
      <c r="B286" s="116"/>
      <c r="C286" s="177"/>
      <c r="D286" s="68" t="s">
        <v>150</v>
      </c>
      <c r="E286" s="35" t="s">
        <v>151</v>
      </c>
      <c r="F286" s="27"/>
      <c r="G286" s="38"/>
      <c r="H286" s="38"/>
      <c r="I286" s="47">
        <v>0</v>
      </c>
      <c r="J286" s="37"/>
      <c r="K286" s="38"/>
      <c r="L286" s="38"/>
      <c r="M286" s="102">
        <v>0</v>
      </c>
      <c r="N286" s="156"/>
    </row>
    <row r="287" spans="2:14" ht="12.75">
      <c r="B287" s="178"/>
      <c r="C287" s="161"/>
      <c r="D287" s="69" t="s">
        <v>152</v>
      </c>
      <c r="E287" s="35" t="s">
        <v>260</v>
      </c>
      <c r="F287" s="27"/>
      <c r="G287" s="38"/>
      <c r="H287" s="38"/>
      <c r="I287" s="47">
        <v>0</v>
      </c>
      <c r="J287" s="37"/>
      <c r="K287" s="38"/>
      <c r="L287" s="38"/>
      <c r="M287" s="102">
        <v>0</v>
      </c>
      <c r="N287" s="156"/>
    </row>
    <row r="288" spans="1:14" ht="12.75">
      <c r="A288" s="135" t="s">
        <v>290</v>
      </c>
      <c r="B288" s="179"/>
      <c r="C288" s="163"/>
      <c r="D288" s="70"/>
      <c r="E288" s="58" t="s">
        <v>261</v>
      </c>
      <c r="F288" s="27"/>
      <c r="G288" s="38"/>
      <c r="H288" s="38"/>
      <c r="I288" s="34"/>
      <c r="J288" s="37"/>
      <c r="K288" s="38"/>
      <c r="L288" s="38"/>
      <c r="M288" s="37"/>
      <c r="N288" s="112"/>
    </row>
    <row r="289" spans="2:14" ht="12.75">
      <c r="B289" s="178"/>
      <c r="C289" s="161"/>
      <c r="D289" s="69" t="s">
        <v>153</v>
      </c>
      <c r="E289" s="35" t="s">
        <v>262</v>
      </c>
      <c r="F289" s="27"/>
      <c r="G289" s="38"/>
      <c r="H289" s="38"/>
      <c r="I289" s="47">
        <v>0</v>
      </c>
      <c r="J289" s="37"/>
      <c r="K289" s="38"/>
      <c r="L289" s="38"/>
      <c r="M289" s="102">
        <v>0</v>
      </c>
      <c r="N289" s="156"/>
    </row>
    <row r="290" spans="1:14" ht="12.75">
      <c r="A290" s="135" t="s">
        <v>290</v>
      </c>
      <c r="B290" s="179"/>
      <c r="C290" s="163"/>
      <c r="D290" s="70"/>
      <c r="E290" s="58" t="s">
        <v>261</v>
      </c>
      <c r="F290" s="27"/>
      <c r="G290" s="38"/>
      <c r="H290" s="38"/>
      <c r="I290" s="34"/>
      <c r="J290" s="37"/>
      <c r="K290" s="38"/>
      <c r="L290" s="38"/>
      <c r="M290" s="37"/>
      <c r="N290" s="112"/>
    </row>
    <row r="291" spans="2:14" ht="12.75">
      <c r="B291" s="116"/>
      <c r="C291" s="177"/>
      <c r="D291" s="68" t="s">
        <v>154</v>
      </c>
      <c r="E291" s="35" t="s">
        <v>155</v>
      </c>
      <c r="F291" s="27"/>
      <c r="G291" s="38"/>
      <c r="H291" s="38"/>
      <c r="I291" s="47">
        <v>0</v>
      </c>
      <c r="J291" s="37"/>
      <c r="K291" s="38"/>
      <c r="L291" s="38"/>
      <c r="M291" s="102">
        <v>0</v>
      </c>
      <c r="N291" s="156"/>
    </row>
    <row r="292" spans="2:14" ht="12.75" customHeight="1">
      <c r="B292" s="178"/>
      <c r="C292" s="161"/>
      <c r="D292" s="69" t="s">
        <v>156</v>
      </c>
      <c r="E292" s="35" t="s">
        <v>313</v>
      </c>
      <c r="F292" s="27"/>
      <c r="G292" s="38"/>
      <c r="H292" s="38"/>
      <c r="I292" s="34">
        <f>SUM(I293:I295)</f>
        <v>0</v>
      </c>
      <c r="J292" s="37"/>
      <c r="K292" s="38"/>
      <c r="L292" s="38"/>
      <c r="M292" s="34">
        <f>SUM(M293:M295)</f>
        <v>0</v>
      </c>
      <c r="N292" s="112"/>
    </row>
    <row r="293" spans="1:14" ht="12.75">
      <c r="A293" s="135" t="s">
        <v>290</v>
      </c>
      <c r="B293" s="182"/>
      <c r="C293" s="162"/>
      <c r="D293" s="72"/>
      <c r="E293" s="35" t="s">
        <v>263</v>
      </c>
      <c r="F293" s="27"/>
      <c r="G293" s="38"/>
      <c r="H293" s="38"/>
      <c r="I293" s="47">
        <v>0</v>
      </c>
      <c r="J293" s="37"/>
      <c r="K293" s="38"/>
      <c r="L293" s="38"/>
      <c r="M293" s="102">
        <v>0</v>
      </c>
      <c r="N293" s="156"/>
    </row>
    <row r="294" spans="1:14" ht="12.75">
      <c r="A294" s="135" t="s">
        <v>290</v>
      </c>
      <c r="B294" s="182"/>
      <c r="C294" s="162"/>
      <c r="D294" s="72"/>
      <c r="E294" s="58" t="s">
        <v>264</v>
      </c>
      <c r="F294" s="27"/>
      <c r="G294" s="38"/>
      <c r="H294" s="38"/>
      <c r="I294" s="34" t="s">
        <v>1</v>
      </c>
      <c r="J294" s="37"/>
      <c r="K294" s="38"/>
      <c r="L294" s="38"/>
      <c r="M294" s="37" t="s">
        <v>1</v>
      </c>
      <c r="N294" s="112"/>
    </row>
    <row r="295" spans="1:14" ht="12.75">
      <c r="A295" s="135" t="s">
        <v>290</v>
      </c>
      <c r="B295" s="179"/>
      <c r="C295" s="163"/>
      <c r="D295" s="70"/>
      <c r="E295" s="35" t="s">
        <v>265</v>
      </c>
      <c r="F295" s="27"/>
      <c r="G295" s="38"/>
      <c r="H295" s="38"/>
      <c r="I295" s="47">
        <v>0</v>
      </c>
      <c r="J295" s="37"/>
      <c r="K295" s="38"/>
      <c r="L295" s="38"/>
      <c r="M295" s="102">
        <v>0</v>
      </c>
      <c r="N295" s="156"/>
    </row>
    <row r="296" spans="2:14" ht="12.75">
      <c r="B296" s="178"/>
      <c r="C296" s="161"/>
      <c r="D296" s="69" t="s">
        <v>157</v>
      </c>
      <c r="E296" s="35" t="s">
        <v>266</v>
      </c>
      <c r="F296" s="27"/>
      <c r="G296" s="38"/>
      <c r="H296" s="38"/>
      <c r="I296" s="34">
        <f>SUM(I297:I302)</f>
        <v>0</v>
      </c>
      <c r="J296" s="37"/>
      <c r="K296" s="38"/>
      <c r="L296" s="38"/>
      <c r="M296" s="34">
        <f>SUM(M297:M302)</f>
        <v>0</v>
      </c>
      <c r="N296" s="112"/>
    </row>
    <row r="297" spans="1:14" ht="12.75">
      <c r="A297" s="135" t="s">
        <v>290</v>
      </c>
      <c r="B297" s="182"/>
      <c r="C297" s="162"/>
      <c r="D297" s="72"/>
      <c r="E297" s="35" t="s">
        <v>267</v>
      </c>
      <c r="F297" s="27"/>
      <c r="G297" s="38"/>
      <c r="H297" s="38"/>
      <c r="I297" s="47">
        <v>0</v>
      </c>
      <c r="J297" s="37"/>
      <c r="K297" s="38"/>
      <c r="L297" s="38"/>
      <c r="M297" s="102">
        <v>0</v>
      </c>
      <c r="N297" s="156"/>
    </row>
    <row r="298" spans="1:14" ht="12.75">
      <c r="A298" s="135" t="s">
        <v>290</v>
      </c>
      <c r="B298" s="182"/>
      <c r="C298" s="162"/>
      <c r="D298" s="72"/>
      <c r="E298" s="58" t="s">
        <v>268</v>
      </c>
      <c r="F298" s="27"/>
      <c r="G298" s="38"/>
      <c r="H298" s="38"/>
      <c r="I298" s="34" t="s">
        <v>1</v>
      </c>
      <c r="J298" s="37"/>
      <c r="K298" s="38"/>
      <c r="L298" s="38"/>
      <c r="M298" s="37" t="s">
        <v>1</v>
      </c>
      <c r="N298" s="112"/>
    </row>
    <row r="299" spans="1:14" ht="12.75">
      <c r="A299" s="135" t="s">
        <v>290</v>
      </c>
      <c r="B299" s="182"/>
      <c r="C299" s="162"/>
      <c r="D299" s="72"/>
      <c r="E299" s="35" t="s">
        <v>269</v>
      </c>
      <c r="F299" s="27"/>
      <c r="G299" s="38"/>
      <c r="H299" s="38"/>
      <c r="I299" s="47">
        <v>0</v>
      </c>
      <c r="J299" s="37"/>
      <c r="K299" s="38"/>
      <c r="L299" s="38"/>
      <c r="M299" s="102">
        <v>0</v>
      </c>
      <c r="N299" s="156"/>
    </row>
    <row r="300" spans="1:14" ht="12.75">
      <c r="A300" s="135" t="s">
        <v>290</v>
      </c>
      <c r="B300" s="182"/>
      <c r="C300" s="162"/>
      <c r="D300" s="72"/>
      <c r="E300" s="58" t="s">
        <v>270</v>
      </c>
      <c r="F300" s="27"/>
      <c r="G300" s="38"/>
      <c r="H300" s="38"/>
      <c r="I300" s="34" t="s">
        <v>1</v>
      </c>
      <c r="J300" s="37"/>
      <c r="K300" s="38"/>
      <c r="L300" s="38"/>
      <c r="M300" s="37" t="s">
        <v>1</v>
      </c>
      <c r="N300" s="112"/>
    </row>
    <row r="301" spans="1:14" ht="12.75">
      <c r="A301" s="135" t="s">
        <v>290</v>
      </c>
      <c r="B301" s="182"/>
      <c r="C301" s="162"/>
      <c r="D301" s="72"/>
      <c r="E301" s="35" t="s">
        <v>271</v>
      </c>
      <c r="F301" s="27"/>
      <c r="G301" s="38"/>
      <c r="H301" s="38"/>
      <c r="I301" s="47">
        <v>0</v>
      </c>
      <c r="J301" s="37"/>
      <c r="K301" s="38"/>
      <c r="L301" s="38"/>
      <c r="M301" s="102">
        <v>0</v>
      </c>
      <c r="N301" s="156"/>
    </row>
    <row r="302" spans="1:14" ht="12.75">
      <c r="A302" s="135" t="s">
        <v>290</v>
      </c>
      <c r="B302" s="179"/>
      <c r="C302" s="163"/>
      <c r="D302" s="70"/>
      <c r="E302" s="58" t="s">
        <v>272</v>
      </c>
      <c r="F302" s="27"/>
      <c r="G302" s="38"/>
      <c r="H302" s="38"/>
      <c r="I302" s="34" t="s">
        <v>1</v>
      </c>
      <c r="J302" s="37"/>
      <c r="K302" s="38"/>
      <c r="L302" s="38"/>
      <c r="M302" s="37" t="s">
        <v>1</v>
      </c>
      <c r="N302" s="112"/>
    </row>
    <row r="303" spans="2:14" ht="12.75">
      <c r="B303" s="116"/>
      <c r="C303" s="177"/>
      <c r="D303" s="68" t="s">
        <v>158</v>
      </c>
      <c r="E303" s="35" t="s">
        <v>159</v>
      </c>
      <c r="F303" s="27"/>
      <c r="G303" s="38"/>
      <c r="H303" s="38"/>
      <c r="I303" s="47">
        <v>0</v>
      </c>
      <c r="J303" s="37"/>
      <c r="K303" s="38"/>
      <c r="L303" s="38"/>
      <c r="M303" s="102">
        <v>0</v>
      </c>
      <c r="N303" s="156"/>
    </row>
    <row r="304" spans="2:14" ht="12.75">
      <c r="B304" s="178"/>
      <c r="C304" s="161"/>
      <c r="D304" s="69" t="s">
        <v>160</v>
      </c>
      <c r="E304" s="49" t="s">
        <v>161</v>
      </c>
      <c r="F304" s="48"/>
      <c r="G304" s="38"/>
      <c r="H304" s="38"/>
      <c r="I304" s="47">
        <v>0</v>
      </c>
      <c r="J304" s="37"/>
      <c r="K304" s="38"/>
      <c r="L304" s="38"/>
      <c r="M304" s="102">
        <v>0</v>
      </c>
      <c r="N304" s="156"/>
    </row>
    <row r="305" spans="2:14" ht="12.75">
      <c r="B305" s="116"/>
      <c r="C305" s="177"/>
      <c r="D305" s="68" t="s">
        <v>162</v>
      </c>
      <c r="E305" s="35" t="s">
        <v>163</v>
      </c>
      <c r="F305" s="27"/>
      <c r="G305" s="38"/>
      <c r="H305" s="38"/>
      <c r="I305" s="47">
        <v>0</v>
      </c>
      <c r="J305" s="37"/>
      <c r="K305" s="38"/>
      <c r="L305" s="38"/>
      <c r="M305" s="102">
        <v>0</v>
      </c>
      <c r="N305" s="156"/>
    </row>
    <row r="306" spans="2:14" ht="12.75">
      <c r="B306" s="116"/>
      <c r="C306" s="177"/>
      <c r="D306" s="68" t="s">
        <v>164</v>
      </c>
      <c r="E306" s="35" t="s">
        <v>165</v>
      </c>
      <c r="F306" s="27"/>
      <c r="G306" s="38"/>
      <c r="H306" s="38"/>
      <c r="I306" s="47">
        <v>0</v>
      </c>
      <c r="J306" s="37"/>
      <c r="K306" s="38"/>
      <c r="L306" s="38"/>
      <c r="M306" s="102">
        <v>0</v>
      </c>
      <c r="N306" s="156"/>
    </row>
    <row r="307" spans="2:14" ht="12.75">
      <c r="B307" s="178"/>
      <c r="C307" s="161"/>
      <c r="D307" s="69" t="s">
        <v>166</v>
      </c>
      <c r="E307" s="35" t="s">
        <v>273</v>
      </c>
      <c r="F307" s="27"/>
      <c r="G307" s="38"/>
      <c r="H307" s="38"/>
      <c r="I307" s="34">
        <f>SUM(I308:I312)</f>
        <v>0</v>
      </c>
      <c r="J307" s="37"/>
      <c r="K307" s="38"/>
      <c r="L307" s="38"/>
      <c r="M307" s="34">
        <f>SUM(M308:M312)</f>
        <v>0</v>
      </c>
      <c r="N307" s="112"/>
    </row>
    <row r="308" spans="1:14" ht="12.75">
      <c r="A308" s="135" t="s">
        <v>290</v>
      </c>
      <c r="B308" s="182"/>
      <c r="C308" s="162"/>
      <c r="D308" s="72"/>
      <c r="E308" s="35" t="s">
        <v>274</v>
      </c>
      <c r="F308" s="27"/>
      <c r="G308" s="38"/>
      <c r="H308" s="38"/>
      <c r="I308" s="47">
        <v>0</v>
      </c>
      <c r="J308" s="37"/>
      <c r="K308" s="38"/>
      <c r="L308" s="38"/>
      <c r="M308" s="102">
        <v>0</v>
      </c>
      <c r="N308" s="156"/>
    </row>
    <row r="309" spans="1:14" ht="12.75">
      <c r="A309" s="135" t="s">
        <v>290</v>
      </c>
      <c r="B309" s="182"/>
      <c r="C309" s="162"/>
      <c r="D309" s="72"/>
      <c r="E309" s="35" t="s">
        <v>275</v>
      </c>
      <c r="F309" s="27"/>
      <c r="G309" s="38"/>
      <c r="H309" s="38"/>
      <c r="I309" s="47">
        <v>0</v>
      </c>
      <c r="J309" s="37"/>
      <c r="K309" s="38"/>
      <c r="L309" s="38"/>
      <c r="M309" s="102">
        <v>0</v>
      </c>
      <c r="N309" s="156"/>
    </row>
    <row r="310" spans="1:14" ht="12.75">
      <c r="A310" s="135" t="s">
        <v>290</v>
      </c>
      <c r="B310" s="182"/>
      <c r="C310" s="162"/>
      <c r="D310" s="72"/>
      <c r="E310" s="35" t="s">
        <v>276</v>
      </c>
      <c r="F310" s="27"/>
      <c r="G310" s="38"/>
      <c r="H310" s="38"/>
      <c r="I310" s="47">
        <v>0</v>
      </c>
      <c r="J310" s="37"/>
      <c r="K310" s="38"/>
      <c r="L310" s="38"/>
      <c r="M310" s="102">
        <v>0</v>
      </c>
      <c r="N310" s="156"/>
    </row>
    <row r="311" spans="1:14" ht="12.75">
      <c r="A311" s="135" t="s">
        <v>290</v>
      </c>
      <c r="B311" s="182"/>
      <c r="C311" s="162"/>
      <c r="D311" s="72"/>
      <c r="E311" s="35" t="s">
        <v>277</v>
      </c>
      <c r="F311" s="27"/>
      <c r="G311" s="38"/>
      <c r="H311" s="38"/>
      <c r="I311" s="47">
        <v>0</v>
      </c>
      <c r="J311" s="37"/>
      <c r="K311" s="38"/>
      <c r="L311" s="38"/>
      <c r="M311" s="102">
        <v>0</v>
      </c>
      <c r="N311" s="156"/>
    </row>
    <row r="312" spans="1:14" ht="12.75">
      <c r="A312" s="135" t="s">
        <v>290</v>
      </c>
      <c r="B312" s="179"/>
      <c r="C312" s="163"/>
      <c r="D312" s="72"/>
      <c r="E312" s="35" t="s">
        <v>278</v>
      </c>
      <c r="F312" s="27"/>
      <c r="G312" s="38"/>
      <c r="H312" s="38"/>
      <c r="I312" s="47">
        <v>0</v>
      </c>
      <c r="J312" s="37"/>
      <c r="K312" s="38"/>
      <c r="L312" s="38"/>
      <c r="M312" s="102">
        <v>0</v>
      </c>
      <c r="N312" s="156"/>
    </row>
    <row r="313" spans="2:14" ht="12.75">
      <c r="B313" s="178"/>
      <c r="C313" s="161"/>
      <c r="D313" s="69" t="s">
        <v>314</v>
      </c>
      <c r="E313" s="49" t="s">
        <v>315</v>
      </c>
      <c r="F313" s="48"/>
      <c r="G313" s="48"/>
      <c r="H313" s="48"/>
      <c r="I313" s="47">
        <v>0</v>
      </c>
      <c r="J313" s="150"/>
      <c r="K313" s="48"/>
      <c r="L313" s="48"/>
      <c r="M313" s="102">
        <v>0</v>
      </c>
      <c r="N313" s="156"/>
    </row>
    <row r="314" spans="2:14" ht="12.75">
      <c r="B314" s="178"/>
      <c r="C314" s="161"/>
      <c r="D314" s="69" t="s">
        <v>316</v>
      </c>
      <c r="E314" s="49" t="s">
        <v>317</v>
      </c>
      <c r="F314" s="48"/>
      <c r="G314" s="48"/>
      <c r="H314" s="48"/>
      <c r="I314" s="47">
        <v>0</v>
      </c>
      <c r="J314" s="150"/>
      <c r="K314" s="48"/>
      <c r="L314" s="48"/>
      <c r="M314" s="102">
        <v>0</v>
      </c>
      <c r="N314" s="156"/>
    </row>
    <row r="315" spans="2:14" ht="12.75">
      <c r="B315" s="178"/>
      <c r="C315" s="161"/>
      <c r="D315" s="69" t="s">
        <v>318</v>
      </c>
      <c r="E315" s="49" t="s">
        <v>319</v>
      </c>
      <c r="F315" s="48"/>
      <c r="G315" s="48"/>
      <c r="H315" s="48"/>
      <c r="I315" s="47">
        <v>0</v>
      </c>
      <c r="J315" s="150"/>
      <c r="K315" s="48"/>
      <c r="L315" s="48"/>
      <c r="M315" s="102">
        <v>0</v>
      </c>
      <c r="N315" s="156"/>
    </row>
    <row r="316" spans="2:14" ht="12.75">
      <c r="B316" s="178"/>
      <c r="C316" s="161"/>
      <c r="D316" s="69" t="s">
        <v>320</v>
      </c>
      <c r="E316" s="49" t="s">
        <v>321</v>
      </c>
      <c r="F316" s="48"/>
      <c r="G316" s="48"/>
      <c r="H316" s="48"/>
      <c r="I316" s="47">
        <v>0</v>
      </c>
      <c r="J316" s="150"/>
      <c r="K316" s="48"/>
      <c r="L316" s="48"/>
      <c r="M316" s="102">
        <v>0</v>
      </c>
      <c r="N316" s="156"/>
    </row>
    <row r="317" spans="1:92" s="133" customFormat="1" ht="26.25" customHeight="1">
      <c r="A317" s="137"/>
      <c r="B317" s="178"/>
      <c r="C317" s="161"/>
      <c r="D317" s="69" t="s">
        <v>324</v>
      </c>
      <c r="E317" s="151" t="s">
        <v>322</v>
      </c>
      <c r="F317" s="152"/>
      <c r="G317" s="152"/>
      <c r="H317" s="152"/>
      <c r="I317" s="153">
        <v>0</v>
      </c>
      <c r="J317" s="154"/>
      <c r="K317" s="152"/>
      <c r="L317" s="152"/>
      <c r="M317" s="155">
        <v>0</v>
      </c>
      <c r="N317" s="157"/>
      <c r="O317" s="86"/>
      <c r="P317" s="86"/>
      <c r="Q317" s="86"/>
      <c r="R317" s="86"/>
      <c r="S317" s="86"/>
      <c r="T317" s="86"/>
      <c r="U317" s="86"/>
      <c r="V317" s="86"/>
      <c r="W317" s="86"/>
      <c r="X317" s="86"/>
      <c r="Y317" s="86"/>
      <c r="Z317" s="86"/>
      <c r="AA317" s="86"/>
      <c r="AB317" s="86"/>
      <c r="AC317" s="86"/>
      <c r="AD317" s="86"/>
      <c r="AE317" s="86"/>
      <c r="AF317" s="86"/>
      <c r="AG317" s="86"/>
      <c r="AH317" s="86"/>
      <c r="AI317" s="86"/>
      <c r="AJ317" s="86"/>
      <c r="AK317" s="86"/>
      <c r="AL317" s="86"/>
      <c r="AM317" s="86"/>
      <c r="AN317" s="86"/>
      <c r="AO317" s="86"/>
      <c r="AP317" s="86"/>
      <c r="AQ317" s="86"/>
      <c r="AR317" s="86"/>
      <c r="AS317" s="86"/>
      <c r="AT317" s="86"/>
      <c r="AU317" s="86"/>
      <c r="AV317" s="86"/>
      <c r="AW317" s="86"/>
      <c r="AX317" s="86"/>
      <c r="AY317" s="86"/>
      <c r="AZ317" s="86"/>
      <c r="BA317" s="86"/>
      <c r="BB317" s="86"/>
      <c r="BC317" s="86"/>
      <c r="BD317" s="86"/>
      <c r="BE317" s="86"/>
      <c r="BF317" s="86"/>
      <c r="BG317" s="86"/>
      <c r="BH317" s="86"/>
      <c r="BI317" s="86"/>
      <c r="BJ317" s="86"/>
      <c r="BK317" s="86"/>
      <c r="BL317" s="86"/>
      <c r="BM317" s="86"/>
      <c r="BN317" s="86"/>
      <c r="BO317" s="86"/>
      <c r="BP317" s="86"/>
      <c r="BQ317" s="86"/>
      <c r="BR317" s="86"/>
      <c r="BS317" s="86"/>
      <c r="BT317" s="86"/>
      <c r="BU317" s="86"/>
      <c r="BV317" s="86"/>
      <c r="BW317" s="86"/>
      <c r="BX317" s="86"/>
      <c r="BY317" s="86"/>
      <c r="BZ317" s="86"/>
      <c r="CA317" s="86"/>
      <c r="CB317" s="86"/>
      <c r="CC317" s="86"/>
      <c r="CD317" s="86"/>
      <c r="CE317" s="86"/>
      <c r="CF317" s="86"/>
      <c r="CG317" s="86"/>
      <c r="CH317" s="86"/>
      <c r="CI317" s="86"/>
      <c r="CJ317" s="86"/>
      <c r="CK317" s="86"/>
      <c r="CL317" s="86"/>
      <c r="CM317" s="86"/>
      <c r="CN317" s="86"/>
    </row>
    <row r="318" spans="2:14" ht="25.5">
      <c r="B318" s="178"/>
      <c r="C318" s="161"/>
      <c r="D318" s="69" t="s">
        <v>323</v>
      </c>
      <c r="E318" s="49" t="s">
        <v>325</v>
      </c>
      <c r="F318" s="48"/>
      <c r="G318" s="48"/>
      <c r="H318" s="48"/>
      <c r="I318" s="153">
        <v>0</v>
      </c>
      <c r="J318" s="150"/>
      <c r="K318" s="48"/>
      <c r="L318" s="48"/>
      <c r="M318" s="153">
        <v>0</v>
      </c>
      <c r="N318" s="156"/>
    </row>
    <row r="319" spans="2:14" ht="12.75">
      <c r="B319" s="178"/>
      <c r="C319" s="161"/>
      <c r="D319" s="69" t="s">
        <v>326</v>
      </c>
      <c r="E319" s="49" t="s">
        <v>327</v>
      </c>
      <c r="F319" s="48"/>
      <c r="G319" s="48"/>
      <c r="H319" s="48"/>
      <c r="I319" s="153">
        <v>0</v>
      </c>
      <c r="J319" s="150"/>
      <c r="K319" s="48"/>
      <c r="L319" s="48"/>
      <c r="M319" s="153">
        <v>0</v>
      </c>
      <c r="N319" s="156"/>
    </row>
    <row r="320" spans="2:14" ht="12.75">
      <c r="B320" s="178"/>
      <c r="C320" s="161"/>
      <c r="D320" s="69" t="s">
        <v>328</v>
      </c>
      <c r="E320" s="49" t="s">
        <v>329</v>
      </c>
      <c r="F320" s="48"/>
      <c r="G320" s="48"/>
      <c r="H320" s="48"/>
      <c r="I320" s="153">
        <v>0</v>
      </c>
      <c r="J320" s="150"/>
      <c r="K320" s="48"/>
      <c r="L320" s="48"/>
      <c r="M320" s="153">
        <v>0</v>
      </c>
      <c r="N320" s="156"/>
    </row>
    <row r="321" spans="2:14" ht="12.75">
      <c r="B321" s="178"/>
      <c r="C321" s="161"/>
      <c r="D321" s="69" t="s">
        <v>331</v>
      </c>
      <c r="E321" s="49" t="s">
        <v>330</v>
      </c>
      <c r="F321" s="48"/>
      <c r="G321" s="48"/>
      <c r="H321" s="48"/>
      <c r="I321" s="153">
        <v>0</v>
      </c>
      <c r="J321" s="150"/>
      <c r="K321" s="48"/>
      <c r="L321" s="48"/>
      <c r="M321" s="153">
        <v>0</v>
      </c>
      <c r="N321" s="156"/>
    </row>
    <row r="322" spans="2:14" ht="12.75">
      <c r="B322" s="178"/>
      <c r="C322" s="161"/>
      <c r="D322" s="69" t="s">
        <v>332</v>
      </c>
      <c r="E322" s="49" t="s">
        <v>333</v>
      </c>
      <c r="F322" s="48"/>
      <c r="G322" s="48"/>
      <c r="H322" s="48"/>
      <c r="I322" s="153">
        <v>0</v>
      </c>
      <c r="J322" s="150"/>
      <c r="K322" s="48"/>
      <c r="L322" s="48"/>
      <c r="M322" s="153">
        <v>0</v>
      </c>
      <c r="N322" s="156"/>
    </row>
    <row r="323" spans="2:14" ht="12.75">
      <c r="B323" s="178"/>
      <c r="C323" s="161"/>
      <c r="D323" s="69" t="s">
        <v>334</v>
      </c>
      <c r="E323" s="49" t="s">
        <v>335</v>
      </c>
      <c r="F323" s="48"/>
      <c r="G323" s="48"/>
      <c r="H323" s="48"/>
      <c r="I323" s="153">
        <v>0</v>
      </c>
      <c r="J323" s="150"/>
      <c r="K323" s="48"/>
      <c r="L323" s="48"/>
      <c r="M323" s="153">
        <v>0</v>
      </c>
      <c r="N323" s="156"/>
    </row>
    <row r="324" spans="2:14" ht="12.75">
      <c r="B324" s="178"/>
      <c r="C324" s="161"/>
      <c r="D324" s="68" t="s">
        <v>336</v>
      </c>
      <c r="E324" s="49" t="s">
        <v>337</v>
      </c>
      <c r="F324" s="48"/>
      <c r="G324" s="48"/>
      <c r="H324" s="48"/>
      <c r="I324" s="153">
        <v>0</v>
      </c>
      <c r="J324" s="150"/>
      <c r="K324" s="48"/>
      <c r="L324" s="48"/>
      <c r="M324" s="153">
        <v>0</v>
      </c>
      <c r="N324" s="156"/>
    </row>
    <row r="325" spans="1:14" ht="12.75">
      <c r="A325" s="135" t="s">
        <v>290</v>
      </c>
      <c r="B325" s="182"/>
      <c r="C325" s="162"/>
      <c r="D325" s="72"/>
      <c r="E325" s="49"/>
      <c r="F325" s="48"/>
      <c r="G325" s="48"/>
      <c r="H325" s="48"/>
      <c r="I325" s="48"/>
      <c r="J325" s="150"/>
      <c r="K325" s="48"/>
      <c r="L325" s="48"/>
      <c r="M325" s="150"/>
      <c r="N325" s="112"/>
    </row>
    <row r="326" spans="1:92" s="95" customFormat="1" ht="26.25" thickBot="1">
      <c r="A326" s="139" t="s">
        <v>290</v>
      </c>
      <c r="B326" s="196"/>
      <c r="C326" s="197"/>
      <c r="D326" s="92" t="s">
        <v>167</v>
      </c>
      <c r="E326" s="81" t="s">
        <v>40</v>
      </c>
      <c r="F326" s="81"/>
      <c r="G326" s="81"/>
      <c r="H326" s="81"/>
      <c r="I326" s="93">
        <f>+I324+I323+I322+I321+I320+I319+I318+I317+I316+I315+I314+I313+I312+I311+I310+I309+I308+I306+I305+I304+I303+I301+I299+I297+I295+I293+I291+I289+I287+I286+I285+I284+I283+I282+I281+I280+I279+I278+I277+I276+I275+I274+I273</f>
        <v>0</v>
      </c>
      <c r="J326" s="93"/>
      <c r="K326" s="81"/>
      <c r="L326" s="81"/>
      <c r="M326" s="93">
        <f>+M324+M323+M322+M321+M320+M319+M318+M317+M316+M315+M314+M313+M312+M311+M310+M309+M308+M306+M305+M304+M303+M301+M299+M297+M295+M293+M291+M289+M287+M286+M285+M284+M283+M282+M281+M280+M279+M278+M277+M276+M275+M274+M273</f>
        <v>0</v>
      </c>
      <c r="N326" s="114"/>
      <c r="O326" s="94"/>
      <c r="P326" s="94"/>
      <c r="Q326" s="94"/>
      <c r="R326" s="94"/>
      <c r="S326" s="94"/>
      <c r="T326" s="94"/>
      <c r="U326" s="94"/>
      <c r="V326" s="94"/>
      <c r="W326" s="94"/>
      <c r="X326" s="94"/>
      <c r="Y326" s="94"/>
      <c r="Z326" s="94"/>
      <c r="AA326" s="94"/>
      <c r="AB326" s="94"/>
      <c r="AC326" s="94"/>
      <c r="AD326" s="94"/>
      <c r="AE326" s="94"/>
      <c r="AF326" s="94"/>
      <c r="AG326" s="94"/>
      <c r="AH326" s="94"/>
      <c r="AI326" s="94"/>
      <c r="AJ326" s="94"/>
      <c r="AK326" s="94"/>
      <c r="AL326" s="94"/>
      <c r="AM326" s="94"/>
      <c r="AN326" s="94"/>
      <c r="AO326" s="94"/>
      <c r="AP326" s="94"/>
      <c r="AQ326" s="94"/>
      <c r="AR326" s="94"/>
      <c r="AS326" s="94"/>
      <c r="AT326" s="94"/>
      <c r="AU326" s="94"/>
      <c r="AV326" s="94"/>
      <c r="AW326" s="94"/>
      <c r="AX326" s="94"/>
      <c r="AY326" s="94"/>
      <c r="AZ326" s="94"/>
      <c r="BA326" s="94"/>
      <c r="BB326" s="94"/>
      <c r="BC326" s="94"/>
      <c r="BD326" s="94"/>
      <c r="BE326" s="94"/>
      <c r="BF326" s="94"/>
      <c r="BG326" s="94"/>
      <c r="BH326" s="94"/>
      <c r="BI326" s="94"/>
      <c r="BJ326" s="94"/>
      <c r="BK326" s="94"/>
      <c r="BL326" s="94"/>
      <c r="BM326" s="94"/>
      <c r="BN326" s="94"/>
      <c r="BO326" s="94"/>
      <c r="BP326" s="94"/>
      <c r="BQ326" s="94"/>
      <c r="BR326" s="94"/>
      <c r="BS326" s="94"/>
      <c r="BT326" s="94"/>
      <c r="BU326" s="94"/>
      <c r="BV326" s="94"/>
      <c r="BW326" s="94"/>
      <c r="BX326" s="94"/>
      <c r="BY326" s="94"/>
      <c r="BZ326" s="94"/>
      <c r="CA326" s="94"/>
      <c r="CB326" s="94"/>
      <c r="CC326" s="94"/>
      <c r="CD326" s="94"/>
      <c r="CE326" s="94"/>
      <c r="CF326" s="94"/>
      <c r="CG326" s="94"/>
      <c r="CH326" s="94"/>
      <c r="CI326" s="94"/>
      <c r="CJ326" s="94"/>
      <c r="CK326" s="94"/>
      <c r="CL326" s="94"/>
      <c r="CM326" s="94"/>
      <c r="CN326" s="94"/>
    </row>
    <row r="327" spans="2:14" ht="13.5" thickTop="1">
      <c r="B327" s="198"/>
      <c r="C327" s="199"/>
      <c r="D327" s="230" t="s">
        <v>280</v>
      </c>
      <c r="E327" s="231"/>
      <c r="F327" s="231"/>
      <c r="G327" s="231"/>
      <c r="H327" s="231"/>
      <c r="I327" s="231"/>
      <c r="J327" s="231"/>
      <c r="K327" s="231"/>
      <c r="L327" s="231"/>
      <c r="M327" s="231"/>
      <c r="N327" s="232"/>
    </row>
    <row r="328" spans="2:14" ht="12.75">
      <c r="B328" s="198"/>
      <c r="C328" s="199"/>
      <c r="D328" s="233"/>
      <c r="E328" s="234"/>
      <c r="F328" s="234"/>
      <c r="G328" s="234"/>
      <c r="H328" s="234"/>
      <c r="I328" s="234"/>
      <c r="J328" s="234"/>
      <c r="K328" s="234"/>
      <c r="L328" s="234"/>
      <c r="M328" s="234"/>
      <c r="N328" s="235"/>
    </row>
    <row r="329" spans="2:14" ht="12.75">
      <c r="B329" s="198"/>
      <c r="C329" s="199"/>
      <c r="D329" s="211"/>
      <c r="E329" s="212"/>
      <c r="F329" s="212"/>
      <c r="G329" s="212"/>
      <c r="H329" s="212"/>
      <c r="I329" s="212"/>
      <c r="J329" s="212"/>
      <c r="K329" s="212"/>
      <c r="L329" s="212"/>
      <c r="M329" s="212"/>
      <c r="N329" s="213"/>
    </row>
    <row r="330" spans="2:14" ht="12.75">
      <c r="B330" s="198"/>
      <c r="C330" s="199"/>
      <c r="D330" s="211"/>
      <c r="E330" s="212"/>
      <c r="F330" s="212"/>
      <c r="G330" s="212"/>
      <c r="H330" s="212"/>
      <c r="I330" s="212"/>
      <c r="J330" s="212"/>
      <c r="K330" s="212"/>
      <c r="L330" s="212"/>
      <c r="M330" s="212"/>
      <c r="N330" s="213"/>
    </row>
    <row r="331" spans="2:14" ht="12.75">
      <c r="B331" s="198"/>
      <c r="C331" s="199"/>
      <c r="D331" s="211"/>
      <c r="E331" s="212"/>
      <c r="F331" s="212"/>
      <c r="G331" s="212"/>
      <c r="H331" s="212"/>
      <c r="I331" s="212"/>
      <c r="J331" s="212"/>
      <c r="K331" s="212"/>
      <c r="L331" s="212"/>
      <c r="M331" s="212"/>
      <c r="N331" s="213"/>
    </row>
    <row r="332" spans="2:14" ht="12.75">
      <c r="B332" s="198"/>
      <c r="C332" s="199"/>
      <c r="D332" s="211"/>
      <c r="E332" s="212"/>
      <c r="F332" s="212"/>
      <c r="G332" s="212"/>
      <c r="H332" s="212"/>
      <c r="I332" s="212"/>
      <c r="J332" s="212"/>
      <c r="K332" s="212"/>
      <c r="L332" s="212"/>
      <c r="M332" s="212"/>
      <c r="N332" s="213"/>
    </row>
    <row r="333" spans="2:14" ht="12.75">
      <c r="B333" s="198"/>
      <c r="C333" s="199"/>
      <c r="D333" s="236" t="s">
        <v>338</v>
      </c>
      <c r="E333" s="212"/>
      <c r="F333" s="212"/>
      <c r="G333" s="212"/>
      <c r="H333" s="212"/>
      <c r="I333" s="212"/>
      <c r="J333" s="212"/>
      <c r="K333" s="212"/>
      <c r="L333" s="212"/>
      <c r="M333" s="212"/>
      <c r="N333" s="213"/>
    </row>
    <row r="334" spans="2:14" ht="12.75">
      <c r="B334" s="198"/>
      <c r="C334" s="199"/>
      <c r="D334" s="211"/>
      <c r="E334" s="212"/>
      <c r="F334" s="212"/>
      <c r="G334" s="212"/>
      <c r="H334" s="212"/>
      <c r="I334" s="212"/>
      <c r="J334" s="212"/>
      <c r="K334" s="212"/>
      <c r="L334" s="212"/>
      <c r="M334" s="212"/>
      <c r="N334" s="213"/>
    </row>
    <row r="335" spans="2:14" ht="12.75">
      <c r="B335" s="198"/>
      <c r="C335" s="199"/>
      <c r="D335" s="214"/>
      <c r="E335" s="215"/>
      <c r="F335" s="215"/>
      <c r="G335" s="215"/>
      <c r="H335" s="215"/>
      <c r="I335" s="215"/>
      <c r="J335" s="215"/>
      <c r="K335" s="215"/>
      <c r="L335" s="215"/>
      <c r="M335" s="215"/>
      <c r="N335" s="216"/>
    </row>
    <row r="336" spans="2:14" ht="12.75">
      <c r="B336" s="198"/>
      <c r="C336" s="199"/>
      <c r="D336" s="211"/>
      <c r="E336" s="212"/>
      <c r="F336" s="212"/>
      <c r="G336" s="212"/>
      <c r="H336" s="212"/>
      <c r="I336" s="212"/>
      <c r="J336" s="212"/>
      <c r="K336" s="212"/>
      <c r="L336" s="212"/>
      <c r="M336" s="212"/>
      <c r="N336" s="213"/>
    </row>
    <row r="337" spans="2:14" ht="12.75">
      <c r="B337" s="198"/>
      <c r="C337" s="199"/>
      <c r="D337" s="237" t="s">
        <v>282</v>
      </c>
      <c r="E337" s="238"/>
      <c r="F337" s="238"/>
      <c r="G337" s="238"/>
      <c r="H337" s="238"/>
      <c r="I337" s="238"/>
      <c r="J337" s="238"/>
      <c r="K337" s="238"/>
      <c r="L337" s="238"/>
      <c r="M337" s="238"/>
      <c r="N337" s="239"/>
    </row>
    <row r="338" spans="2:14" ht="12.75">
      <c r="B338" s="198"/>
      <c r="C338" s="199"/>
      <c r="D338" s="237"/>
      <c r="E338" s="238"/>
      <c r="F338" s="238"/>
      <c r="G338" s="238"/>
      <c r="H338" s="238"/>
      <c r="I338" s="238"/>
      <c r="J338" s="238"/>
      <c r="K338" s="238"/>
      <c r="L338" s="238"/>
      <c r="M338" s="238"/>
      <c r="N338" s="239"/>
    </row>
    <row r="339" spans="2:14" ht="12.75">
      <c r="B339" s="198"/>
      <c r="C339" s="199"/>
      <c r="D339" s="211"/>
      <c r="E339" s="212"/>
      <c r="F339" s="212"/>
      <c r="G339" s="212"/>
      <c r="H339" s="212"/>
      <c r="I339" s="212"/>
      <c r="J339" s="212"/>
      <c r="K339" s="212"/>
      <c r="L339" s="212"/>
      <c r="M339" s="212"/>
      <c r="N339" s="213"/>
    </row>
    <row r="340" spans="2:14" ht="12.75">
      <c r="B340" s="198"/>
      <c r="C340" s="199"/>
      <c r="D340" s="211"/>
      <c r="E340" s="212"/>
      <c r="F340" s="212"/>
      <c r="G340" s="212"/>
      <c r="H340" s="212"/>
      <c r="I340" s="212"/>
      <c r="J340" s="212"/>
      <c r="K340" s="212"/>
      <c r="L340" s="212"/>
      <c r="M340" s="212"/>
      <c r="N340" s="213"/>
    </row>
    <row r="341" spans="2:14" ht="12.75">
      <c r="B341" s="198"/>
      <c r="C341" s="199"/>
      <c r="D341" s="211"/>
      <c r="E341" s="212"/>
      <c r="F341" s="212"/>
      <c r="G341" s="212"/>
      <c r="H341" s="212"/>
      <c r="I341" s="212"/>
      <c r="J341" s="212"/>
      <c r="K341" s="212"/>
      <c r="L341" s="212"/>
      <c r="M341" s="212"/>
      <c r="N341" s="213"/>
    </row>
    <row r="342" spans="2:14" ht="12.75">
      <c r="B342" s="198"/>
      <c r="C342" s="199"/>
      <c r="D342" s="211"/>
      <c r="E342" s="212"/>
      <c r="F342" s="212"/>
      <c r="G342" s="212"/>
      <c r="H342" s="212"/>
      <c r="I342" s="212"/>
      <c r="J342" s="212"/>
      <c r="K342" s="212"/>
      <c r="L342" s="212"/>
      <c r="M342" s="212"/>
      <c r="N342" s="213"/>
    </row>
    <row r="343" spans="2:14" ht="12.75">
      <c r="B343" s="198"/>
      <c r="C343" s="199"/>
      <c r="D343" s="211"/>
      <c r="E343" s="212"/>
      <c r="F343" s="212"/>
      <c r="G343" s="212"/>
      <c r="H343" s="212"/>
      <c r="I343" s="212"/>
      <c r="J343" s="212"/>
      <c r="K343" s="212"/>
      <c r="L343" s="212"/>
      <c r="M343" s="212"/>
      <c r="N343" s="213"/>
    </row>
    <row r="344" spans="2:14" ht="12.75">
      <c r="B344" s="198"/>
      <c r="C344" s="199"/>
      <c r="D344" s="211"/>
      <c r="E344" s="212"/>
      <c r="F344" s="212"/>
      <c r="G344" s="212"/>
      <c r="H344" s="212"/>
      <c r="I344" s="212"/>
      <c r="J344" s="212"/>
      <c r="K344" s="212"/>
      <c r="L344" s="212"/>
      <c r="M344" s="212"/>
      <c r="N344" s="213"/>
    </row>
    <row r="345" spans="2:14" ht="12.75">
      <c r="B345" s="198"/>
      <c r="C345" s="199"/>
      <c r="D345" s="214"/>
      <c r="E345" s="215"/>
      <c r="F345" s="215"/>
      <c r="G345" s="215"/>
      <c r="H345" s="215"/>
      <c r="I345" s="215"/>
      <c r="J345" s="215"/>
      <c r="K345" s="215"/>
      <c r="L345" s="215"/>
      <c r="M345" s="215"/>
      <c r="N345" s="216"/>
    </row>
    <row r="346" spans="2:14" ht="12.75">
      <c r="B346" s="198"/>
      <c r="C346" s="199"/>
      <c r="D346" s="211"/>
      <c r="E346" s="212"/>
      <c r="F346" s="212"/>
      <c r="G346" s="212"/>
      <c r="H346" s="212"/>
      <c r="I346" s="212"/>
      <c r="J346" s="212"/>
      <c r="K346" s="212"/>
      <c r="L346" s="212"/>
      <c r="M346" s="212"/>
      <c r="N346" s="213"/>
    </row>
    <row r="347" spans="2:14" ht="12.75">
      <c r="B347" s="198"/>
      <c r="C347" s="199"/>
      <c r="D347" s="237" t="s">
        <v>283</v>
      </c>
      <c r="E347" s="238"/>
      <c r="F347" s="238"/>
      <c r="G347" s="238"/>
      <c r="H347" s="238"/>
      <c r="I347" s="238"/>
      <c r="J347" s="238"/>
      <c r="K347" s="238"/>
      <c r="L347" s="238"/>
      <c r="M347" s="238"/>
      <c r="N347" s="239"/>
    </row>
    <row r="348" spans="2:14" ht="12.75">
      <c r="B348" s="198"/>
      <c r="C348" s="199"/>
      <c r="D348" s="237"/>
      <c r="E348" s="238"/>
      <c r="F348" s="238"/>
      <c r="G348" s="238"/>
      <c r="H348" s="238"/>
      <c r="I348" s="238"/>
      <c r="J348" s="238"/>
      <c r="K348" s="238"/>
      <c r="L348" s="238"/>
      <c r="M348" s="238"/>
      <c r="N348" s="239"/>
    </row>
    <row r="349" spans="2:14" ht="12.75">
      <c r="B349" s="198"/>
      <c r="C349" s="199"/>
      <c r="D349" s="211"/>
      <c r="E349" s="212"/>
      <c r="F349" s="212"/>
      <c r="G349" s="212"/>
      <c r="H349" s="212"/>
      <c r="I349" s="212"/>
      <c r="J349" s="212"/>
      <c r="K349" s="212"/>
      <c r="L349" s="212"/>
      <c r="M349" s="212"/>
      <c r="N349" s="213"/>
    </row>
    <row r="350" spans="2:14" ht="12.75">
      <c r="B350" s="198"/>
      <c r="C350" s="199"/>
      <c r="D350" s="211"/>
      <c r="E350" s="212"/>
      <c r="F350" s="212"/>
      <c r="G350" s="212"/>
      <c r="H350" s="212"/>
      <c r="I350" s="212"/>
      <c r="J350" s="212"/>
      <c r="K350" s="212"/>
      <c r="L350" s="212"/>
      <c r="M350" s="212"/>
      <c r="N350" s="213"/>
    </row>
    <row r="351" spans="2:14" ht="12.75">
      <c r="B351" s="198"/>
      <c r="C351" s="199"/>
      <c r="D351" s="211"/>
      <c r="E351" s="212"/>
      <c r="F351" s="212"/>
      <c r="G351" s="212"/>
      <c r="H351" s="212"/>
      <c r="I351" s="212"/>
      <c r="J351" s="212"/>
      <c r="K351" s="212"/>
      <c r="L351" s="212"/>
      <c r="M351" s="212"/>
      <c r="N351" s="213"/>
    </row>
    <row r="352" spans="2:14" ht="12.75">
      <c r="B352" s="198"/>
      <c r="C352" s="199"/>
      <c r="D352" s="211"/>
      <c r="E352" s="212"/>
      <c r="F352" s="212"/>
      <c r="G352" s="212"/>
      <c r="H352" s="212"/>
      <c r="I352" s="212"/>
      <c r="J352" s="212"/>
      <c r="K352" s="212"/>
      <c r="L352" s="212"/>
      <c r="M352" s="212"/>
      <c r="N352" s="213"/>
    </row>
    <row r="353" spans="2:14" ht="12.75">
      <c r="B353" s="198"/>
      <c r="C353" s="199"/>
      <c r="D353" s="211"/>
      <c r="E353" s="212"/>
      <c r="F353" s="212"/>
      <c r="G353" s="212"/>
      <c r="H353" s="212"/>
      <c r="I353" s="212"/>
      <c r="J353" s="212"/>
      <c r="K353" s="212"/>
      <c r="L353" s="212"/>
      <c r="M353" s="212"/>
      <c r="N353" s="213"/>
    </row>
    <row r="354" spans="2:14" ht="12.75">
      <c r="B354" s="198"/>
      <c r="C354" s="199"/>
      <c r="D354" s="211"/>
      <c r="E354" s="212"/>
      <c r="F354" s="212"/>
      <c r="G354" s="212"/>
      <c r="H354" s="212"/>
      <c r="I354" s="212"/>
      <c r="J354" s="212"/>
      <c r="K354" s="212"/>
      <c r="L354" s="212"/>
      <c r="M354" s="212"/>
      <c r="N354" s="213"/>
    </row>
    <row r="355" spans="2:14" ht="12.75">
      <c r="B355" s="198"/>
      <c r="C355" s="199"/>
      <c r="D355" s="214"/>
      <c r="E355" s="215"/>
      <c r="F355" s="215"/>
      <c r="G355" s="215"/>
      <c r="H355" s="215"/>
      <c r="I355" s="215"/>
      <c r="J355" s="215"/>
      <c r="K355" s="215"/>
      <c r="L355" s="215"/>
      <c r="M355" s="215"/>
      <c r="N355" s="216"/>
    </row>
    <row r="356" spans="2:14" ht="12.75">
      <c r="B356" s="198"/>
      <c r="C356" s="199"/>
      <c r="D356" s="211"/>
      <c r="E356" s="212"/>
      <c r="F356" s="212"/>
      <c r="G356" s="212"/>
      <c r="H356" s="212"/>
      <c r="I356" s="212"/>
      <c r="J356" s="212"/>
      <c r="K356" s="212"/>
      <c r="L356" s="212"/>
      <c r="M356" s="212"/>
      <c r="N356" s="213"/>
    </row>
    <row r="357" spans="2:14" ht="12.75">
      <c r="B357" s="198"/>
      <c r="C357" s="199"/>
      <c r="D357" s="251"/>
      <c r="E357" s="252"/>
      <c r="F357" s="252"/>
      <c r="G357" s="252"/>
      <c r="H357" s="252"/>
      <c r="I357" s="252"/>
      <c r="J357" s="252"/>
      <c r="K357" s="252"/>
      <c r="L357" s="252"/>
      <c r="M357" s="252"/>
      <c r="N357" s="253"/>
    </row>
    <row r="358" spans="2:14" ht="12.75">
      <c r="B358" s="198"/>
      <c r="C358" s="199"/>
      <c r="D358" s="240" t="s">
        <v>284</v>
      </c>
      <c r="E358" s="241"/>
      <c r="F358" s="241"/>
      <c r="G358" s="241"/>
      <c r="H358" s="241"/>
      <c r="I358" s="241"/>
      <c r="J358" s="241"/>
      <c r="K358" s="241"/>
      <c r="L358" s="241"/>
      <c r="M358" s="241"/>
      <c r="N358" s="242"/>
    </row>
    <row r="359" spans="1:23" s="3" customFormat="1" ht="12.75">
      <c r="A359" s="140"/>
      <c r="B359" s="115"/>
      <c r="C359" s="200"/>
      <c r="D359" s="115" t="s">
        <v>285</v>
      </c>
      <c r="E359" s="118" t="s">
        <v>286</v>
      </c>
      <c r="F359" s="243" t="s">
        <v>287</v>
      </c>
      <c r="G359" s="244"/>
      <c r="H359" s="245"/>
      <c r="I359" s="244" t="s">
        <v>279</v>
      </c>
      <c r="J359" s="244"/>
      <c r="K359" s="244"/>
      <c r="L359" s="244"/>
      <c r="M359" s="244"/>
      <c r="N359" s="246"/>
      <c r="O359" s="88"/>
      <c r="P359" s="88"/>
      <c r="Q359" s="88"/>
      <c r="R359" s="88"/>
      <c r="S359" s="88"/>
      <c r="T359" s="88"/>
      <c r="U359" s="88"/>
      <c r="V359" s="88"/>
      <c r="W359" s="88"/>
    </row>
    <row r="360" spans="1:23" s="3" customFormat="1" ht="12.75">
      <c r="A360" s="140"/>
      <c r="B360" s="116"/>
      <c r="C360" s="177"/>
      <c r="D360" s="68"/>
      <c r="E360" s="35"/>
      <c r="F360" s="247"/>
      <c r="G360" s="248"/>
      <c r="H360" s="249"/>
      <c r="I360" s="248"/>
      <c r="J360" s="248"/>
      <c r="K360" s="248"/>
      <c r="L360" s="248"/>
      <c r="M360" s="248"/>
      <c r="N360" s="250"/>
      <c r="O360" s="88"/>
      <c r="P360" s="88"/>
      <c r="Q360" s="88"/>
      <c r="R360" s="88"/>
      <c r="S360" s="88"/>
      <c r="T360" s="88"/>
      <c r="U360" s="88"/>
      <c r="V360" s="88"/>
      <c r="W360" s="88"/>
    </row>
    <row r="361" spans="1:23" s="3" customFormat="1" ht="12.75">
      <c r="A361" s="140"/>
      <c r="B361" s="116"/>
      <c r="C361" s="177"/>
      <c r="D361" s="116" t="s">
        <v>20</v>
      </c>
      <c r="E361" s="58"/>
      <c r="F361" s="202"/>
      <c r="G361" s="203"/>
      <c r="H361" s="204"/>
      <c r="I361" s="205"/>
      <c r="J361" s="205"/>
      <c r="K361" s="205"/>
      <c r="L361" s="205"/>
      <c r="M361" s="205"/>
      <c r="N361" s="206"/>
      <c r="O361" s="88"/>
      <c r="P361" s="88"/>
      <c r="Q361" s="88"/>
      <c r="R361" s="88"/>
      <c r="S361" s="88"/>
      <c r="T361" s="88"/>
      <c r="U361" s="88"/>
      <c r="V361" s="88"/>
      <c r="W361" s="88"/>
    </row>
    <row r="362" spans="1:23" s="3" customFormat="1" ht="12.75">
      <c r="A362" s="140"/>
      <c r="B362" s="116"/>
      <c r="C362" s="177"/>
      <c r="D362" s="116" t="s">
        <v>62</v>
      </c>
      <c r="E362" s="58"/>
      <c r="F362" s="202"/>
      <c r="G362" s="203"/>
      <c r="H362" s="204"/>
      <c r="I362" s="205"/>
      <c r="J362" s="205"/>
      <c r="K362" s="205"/>
      <c r="L362" s="205"/>
      <c r="M362" s="205"/>
      <c r="N362" s="206"/>
      <c r="O362" s="88"/>
      <c r="P362" s="88"/>
      <c r="Q362" s="88"/>
      <c r="R362" s="88"/>
      <c r="S362" s="88"/>
      <c r="T362" s="88"/>
      <c r="U362" s="88"/>
      <c r="V362" s="88"/>
      <c r="W362" s="88"/>
    </row>
    <row r="363" spans="1:23" s="3" customFormat="1" ht="12.75">
      <c r="A363" s="140"/>
      <c r="B363" s="116"/>
      <c r="C363" s="177"/>
      <c r="D363" s="116" t="s">
        <v>94</v>
      </c>
      <c r="E363" s="58"/>
      <c r="F363" s="202"/>
      <c r="G363" s="203"/>
      <c r="H363" s="204"/>
      <c r="I363" s="205"/>
      <c r="J363" s="205"/>
      <c r="K363" s="205"/>
      <c r="L363" s="205"/>
      <c r="M363" s="205"/>
      <c r="N363" s="206"/>
      <c r="O363" s="88"/>
      <c r="P363" s="88"/>
      <c r="Q363" s="88"/>
      <c r="R363" s="88"/>
      <c r="S363" s="88"/>
      <c r="T363" s="88"/>
      <c r="U363" s="88"/>
      <c r="V363" s="88"/>
      <c r="W363" s="88"/>
    </row>
    <row r="364" spans="1:23" s="3" customFormat="1" ht="12.75">
      <c r="A364" s="140"/>
      <c r="B364" s="116"/>
      <c r="C364" s="177"/>
      <c r="D364" s="116" t="s">
        <v>116</v>
      </c>
      <c r="E364" s="58"/>
      <c r="F364" s="202"/>
      <c r="G364" s="203"/>
      <c r="H364" s="204"/>
      <c r="I364" s="205"/>
      <c r="J364" s="205"/>
      <c r="K364" s="205"/>
      <c r="L364" s="205"/>
      <c r="M364" s="205"/>
      <c r="N364" s="206"/>
      <c r="O364" s="88"/>
      <c r="P364" s="88"/>
      <c r="Q364" s="88"/>
      <c r="R364" s="88"/>
      <c r="S364" s="88"/>
      <c r="T364" s="88"/>
      <c r="U364" s="88"/>
      <c r="V364" s="88"/>
      <c r="W364" s="88"/>
    </row>
    <row r="365" spans="1:23" s="3" customFormat="1" ht="13.5" thickBot="1">
      <c r="A365" s="140"/>
      <c r="B365" s="117"/>
      <c r="C365" s="201"/>
      <c r="D365" s="117" t="s">
        <v>125</v>
      </c>
      <c r="E365" s="158"/>
      <c r="F365" s="225"/>
      <c r="G365" s="226"/>
      <c r="H365" s="227"/>
      <c r="I365" s="228"/>
      <c r="J365" s="228"/>
      <c r="K365" s="228"/>
      <c r="L365" s="228"/>
      <c r="M365" s="228"/>
      <c r="N365" s="229"/>
      <c r="O365" s="88"/>
      <c r="P365" s="88"/>
      <c r="Q365" s="88"/>
      <c r="R365" s="88"/>
      <c r="S365" s="88"/>
      <c r="T365" s="88"/>
      <c r="U365" s="88"/>
      <c r="V365" s="88"/>
      <c r="W365" s="88"/>
    </row>
    <row r="366" spans="2:14" ht="13.5" thickTop="1">
      <c r="B366" s="86"/>
      <c r="C366" s="86"/>
      <c r="D366" s="86"/>
      <c r="E366" s="87"/>
      <c r="F366" s="88"/>
      <c r="G366" s="88"/>
      <c r="H366" s="88"/>
      <c r="I366" s="88"/>
      <c r="J366" s="88"/>
      <c r="K366" s="89"/>
      <c r="L366" s="88"/>
      <c r="M366" s="88"/>
      <c r="N366" s="87"/>
    </row>
    <row r="367" spans="2:14" ht="12.75">
      <c r="B367" s="86"/>
      <c r="C367" s="86"/>
      <c r="D367" s="86"/>
      <c r="E367" s="87"/>
      <c r="F367" s="88"/>
      <c r="G367" s="88"/>
      <c r="H367" s="88"/>
      <c r="I367" s="88"/>
      <c r="J367" s="88"/>
      <c r="K367" s="89"/>
      <c r="L367" s="88"/>
      <c r="M367" s="88"/>
      <c r="N367" s="87"/>
    </row>
    <row r="368" spans="2:14" ht="12.75">
      <c r="B368" s="86"/>
      <c r="C368" s="86"/>
      <c r="D368" s="86"/>
      <c r="E368" s="87"/>
      <c r="F368" s="88"/>
      <c r="G368" s="88"/>
      <c r="H368" s="88"/>
      <c r="I368" s="88"/>
      <c r="J368" s="88"/>
      <c r="K368" s="89"/>
      <c r="L368" s="88"/>
      <c r="M368" s="88"/>
      <c r="N368" s="87"/>
    </row>
    <row r="369" spans="2:14" ht="12.75">
      <c r="B369" s="86"/>
      <c r="C369" s="86"/>
      <c r="D369" s="86"/>
      <c r="E369" s="87"/>
      <c r="F369" s="88"/>
      <c r="G369" s="88"/>
      <c r="H369" s="88"/>
      <c r="I369" s="88"/>
      <c r="J369" s="88"/>
      <c r="K369" s="89"/>
      <c r="L369" s="88"/>
      <c r="M369" s="88"/>
      <c r="N369" s="87"/>
    </row>
    <row r="370" spans="2:14" ht="12.75">
      <c r="B370" s="86"/>
      <c r="C370" s="86"/>
      <c r="D370" s="86"/>
      <c r="E370" s="87"/>
      <c r="F370" s="88"/>
      <c r="G370" s="88"/>
      <c r="H370" s="88"/>
      <c r="I370" s="88"/>
      <c r="J370" s="88"/>
      <c r="K370" s="89"/>
      <c r="L370" s="88"/>
      <c r="M370" s="88"/>
      <c r="N370" s="87"/>
    </row>
    <row r="371" spans="2:14" ht="12.75">
      <c r="B371" s="86"/>
      <c r="C371" s="86"/>
      <c r="D371" s="86"/>
      <c r="E371" s="87"/>
      <c r="F371" s="88"/>
      <c r="G371" s="88"/>
      <c r="H371" s="88"/>
      <c r="I371" s="88"/>
      <c r="J371" s="88"/>
      <c r="K371" s="89"/>
      <c r="L371" s="88"/>
      <c r="M371" s="88"/>
      <c r="N371" s="87"/>
    </row>
    <row r="372" spans="2:14" ht="12.75">
      <c r="B372" s="86"/>
      <c r="C372" s="86"/>
      <c r="D372" s="86"/>
      <c r="E372" s="87"/>
      <c r="F372" s="88"/>
      <c r="G372" s="88"/>
      <c r="H372" s="88"/>
      <c r="I372" s="88"/>
      <c r="J372" s="88"/>
      <c r="K372" s="89"/>
      <c r="L372" s="88"/>
      <c r="M372" s="88"/>
      <c r="N372" s="87"/>
    </row>
    <row r="373" spans="2:14" ht="12.75">
      <c r="B373" s="86"/>
      <c r="C373" s="86"/>
      <c r="D373" s="86"/>
      <c r="E373" s="87"/>
      <c r="F373" s="88"/>
      <c r="G373" s="88"/>
      <c r="H373" s="88"/>
      <c r="I373" s="88"/>
      <c r="J373" s="88"/>
      <c r="K373" s="89"/>
      <c r="L373" s="88"/>
      <c r="M373" s="88"/>
      <c r="N373" s="87"/>
    </row>
    <row r="374" spans="2:14" ht="12.75">
      <c r="B374" s="86"/>
      <c r="C374" s="86"/>
      <c r="D374" s="86"/>
      <c r="E374" s="87"/>
      <c r="F374" s="88"/>
      <c r="G374" s="88"/>
      <c r="H374" s="88"/>
      <c r="I374" s="88"/>
      <c r="J374" s="88"/>
      <c r="K374" s="89"/>
      <c r="L374" s="88"/>
      <c r="M374" s="88"/>
      <c r="N374" s="87"/>
    </row>
    <row r="375" spans="2:14" ht="12.75">
      <c r="B375" s="86"/>
      <c r="C375" s="86"/>
      <c r="D375" s="86"/>
      <c r="E375" s="87"/>
      <c r="F375" s="88"/>
      <c r="G375" s="88"/>
      <c r="H375" s="88"/>
      <c r="I375" s="88"/>
      <c r="J375" s="88"/>
      <c r="K375" s="89"/>
      <c r="L375" s="88"/>
      <c r="M375" s="88"/>
      <c r="N375" s="87"/>
    </row>
    <row r="376" spans="2:14" ht="12.75">
      <c r="B376" s="86"/>
      <c r="C376" s="86"/>
      <c r="D376" s="86"/>
      <c r="E376" s="87"/>
      <c r="F376" s="88"/>
      <c r="G376" s="88"/>
      <c r="H376" s="88"/>
      <c r="I376" s="88"/>
      <c r="J376" s="88"/>
      <c r="K376" s="89"/>
      <c r="L376" s="88"/>
      <c r="M376" s="88"/>
      <c r="N376" s="87"/>
    </row>
    <row r="377" spans="2:14" ht="12.75">
      <c r="B377" s="86"/>
      <c r="C377" s="86"/>
      <c r="D377" s="86"/>
      <c r="E377" s="87"/>
      <c r="F377" s="88"/>
      <c r="G377" s="88"/>
      <c r="H377" s="88"/>
      <c r="I377" s="88"/>
      <c r="J377" s="88"/>
      <c r="K377" s="89"/>
      <c r="L377" s="88"/>
      <c r="M377" s="88"/>
      <c r="N377" s="87"/>
    </row>
    <row r="378" spans="2:14" ht="12.75">
      <c r="B378" s="86"/>
      <c r="C378" s="86"/>
      <c r="D378" s="86"/>
      <c r="E378" s="87"/>
      <c r="F378" s="88"/>
      <c r="G378" s="88"/>
      <c r="H378" s="88"/>
      <c r="I378" s="88"/>
      <c r="J378" s="88"/>
      <c r="K378" s="89"/>
      <c r="L378" s="88"/>
      <c r="M378" s="88"/>
      <c r="N378" s="87"/>
    </row>
    <row r="379" spans="2:14" ht="12.75">
      <c r="B379" s="86"/>
      <c r="C379" s="86"/>
      <c r="D379" s="86"/>
      <c r="E379" s="87"/>
      <c r="F379" s="88"/>
      <c r="G379" s="88"/>
      <c r="H379" s="88"/>
      <c r="I379" s="88"/>
      <c r="J379" s="88"/>
      <c r="K379" s="89"/>
      <c r="L379" s="88"/>
      <c r="M379" s="88"/>
      <c r="N379" s="87"/>
    </row>
    <row r="380" spans="2:14" ht="12.75">
      <c r="B380" s="86"/>
      <c r="C380" s="86"/>
      <c r="D380" s="86"/>
      <c r="E380" s="87"/>
      <c r="F380" s="88"/>
      <c r="G380" s="88"/>
      <c r="H380" s="88"/>
      <c r="I380" s="88"/>
      <c r="J380" s="88"/>
      <c r="K380" s="89"/>
      <c r="L380" s="88"/>
      <c r="M380" s="88"/>
      <c r="N380" s="87"/>
    </row>
    <row r="381" spans="2:14" ht="12.75">
      <c r="B381" s="86"/>
      <c r="C381" s="86"/>
      <c r="D381" s="86"/>
      <c r="E381" s="87"/>
      <c r="F381" s="88"/>
      <c r="G381" s="88"/>
      <c r="H381" s="88"/>
      <c r="I381" s="88"/>
      <c r="J381" s="88"/>
      <c r="K381" s="89"/>
      <c r="L381" s="88"/>
      <c r="M381" s="88"/>
      <c r="N381" s="87"/>
    </row>
    <row r="382" spans="2:14" ht="12.75">
      <c r="B382" s="86"/>
      <c r="C382" s="86"/>
      <c r="D382" s="86"/>
      <c r="E382" s="87"/>
      <c r="F382" s="88"/>
      <c r="G382" s="88"/>
      <c r="H382" s="88"/>
      <c r="I382" s="88"/>
      <c r="J382" s="88"/>
      <c r="K382" s="89"/>
      <c r="L382" s="88"/>
      <c r="M382" s="88"/>
      <c r="N382" s="87"/>
    </row>
    <row r="383" spans="2:14" ht="12.75">
      <c r="B383" s="86"/>
      <c r="C383" s="86"/>
      <c r="D383" s="86"/>
      <c r="E383" s="87"/>
      <c r="F383" s="88"/>
      <c r="G383" s="88"/>
      <c r="H383" s="88"/>
      <c r="I383" s="88"/>
      <c r="J383" s="88"/>
      <c r="K383" s="89"/>
      <c r="L383" s="88"/>
      <c r="M383" s="88"/>
      <c r="N383" s="87"/>
    </row>
    <row r="384" spans="2:14" ht="12.75">
      <c r="B384" s="86"/>
      <c r="C384" s="86"/>
      <c r="D384" s="86"/>
      <c r="E384" s="87"/>
      <c r="F384" s="88"/>
      <c r="G384" s="88"/>
      <c r="H384" s="88"/>
      <c r="I384" s="88"/>
      <c r="J384" s="88"/>
      <c r="K384" s="89"/>
      <c r="L384" s="88"/>
      <c r="M384" s="88"/>
      <c r="N384" s="87"/>
    </row>
    <row r="385" spans="2:14" ht="12.75">
      <c r="B385" s="86"/>
      <c r="C385" s="86"/>
      <c r="D385" s="86"/>
      <c r="E385" s="87"/>
      <c r="F385" s="88"/>
      <c r="G385" s="88"/>
      <c r="H385" s="88"/>
      <c r="I385" s="88"/>
      <c r="J385" s="88"/>
      <c r="K385" s="89"/>
      <c r="L385" s="88"/>
      <c r="M385" s="88"/>
      <c r="N385" s="87"/>
    </row>
    <row r="386" spans="2:14" ht="12.75">
      <c r="B386" s="86"/>
      <c r="C386" s="86"/>
      <c r="D386" s="86"/>
      <c r="E386" s="87"/>
      <c r="F386" s="88"/>
      <c r="G386" s="88"/>
      <c r="H386" s="88"/>
      <c r="I386" s="88"/>
      <c r="J386" s="88"/>
      <c r="K386" s="89"/>
      <c r="L386" s="88"/>
      <c r="M386" s="88"/>
      <c r="N386" s="87"/>
    </row>
    <row r="387" spans="2:14" ht="12.75">
      <c r="B387" s="86"/>
      <c r="C387" s="86"/>
      <c r="D387" s="86"/>
      <c r="E387" s="87"/>
      <c r="F387" s="88"/>
      <c r="G387" s="88"/>
      <c r="H387" s="88"/>
      <c r="I387" s="88"/>
      <c r="J387" s="88"/>
      <c r="K387" s="89"/>
      <c r="L387" s="88"/>
      <c r="M387" s="88"/>
      <c r="N387" s="87"/>
    </row>
    <row r="388" spans="2:14" ht="12.75">
      <c r="B388" s="86"/>
      <c r="C388" s="86"/>
      <c r="D388" s="86"/>
      <c r="E388" s="87"/>
      <c r="F388" s="88"/>
      <c r="G388" s="88"/>
      <c r="H388" s="88"/>
      <c r="I388" s="88"/>
      <c r="J388" s="88"/>
      <c r="K388" s="89"/>
      <c r="L388" s="88"/>
      <c r="M388" s="88"/>
      <c r="N388" s="87"/>
    </row>
    <row r="389" spans="2:14" ht="12.75">
      <c r="B389" s="86"/>
      <c r="C389" s="86"/>
      <c r="D389" s="86"/>
      <c r="E389" s="87"/>
      <c r="F389" s="88"/>
      <c r="G389" s="88"/>
      <c r="H389" s="88"/>
      <c r="I389" s="88"/>
      <c r="J389" s="88"/>
      <c r="K389" s="89"/>
      <c r="L389" s="88"/>
      <c r="M389" s="88"/>
      <c r="N389" s="87"/>
    </row>
    <row r="390" spans="2:14" ht="12.75">
      <c r="B390" s="86"/>
      <c r="C390" s="86"/>
      <c r="D390" s="86"/>
      <c r="E390" s="87"/>
      <c r="F390" s="88"/>
      <c r="G390" s="88"/>
      <c r="H390" s="88"/>
      <c r="I390" s="88"/>
      <c r="J390" s="88"/>
      <c r="K390" s="89"/>
      <c r="L390" s="88"/>
      <c r="M390" s="88"/>
      <c r="N390" s="87"/>
    </row>
    <row r="391" spans="2:14" ht="12.75">
      <c r="B391" s="86"/>
      <c r="C391" s="86"/>
      <c r="D391" s="86"/>
      <c r="E391" s="87"/>
      <c r="F391" s="88"/>
      <c r="G391" s="88"/>
      <c r="H391" s="88"/>
      <c r="I391" s="88"/>
      <c r="J391" s="88"/>
      <c r="K391" s="89"/>
      <c r="L391" s="88"/>
      <c r="M391" s="88"/>
      <c r="N391" s="87"/>
    </row>
    <row r="392" spans="2:14" ht="12.75">
      <c r="B392" s="86"/>
      <c r="C392" s="86"/>
      <c r="D392" s="86"/>
      <c r="E392" s="87"/>
      <c r="F392" s="88"/>
      <c r="G392" s="88"/>
      <c r="H392" s="88"/>
      <c r="I392" s="88"/>
      <c r="J392" s="88"/>
      <c r="K392" s="89"/>
      <c r="L392" s="88"/>
      <c r="M392" s="88"/>
      <c r="N392" s="87"/>
    </row>
    <row r="393" spans="2:14" ht="12.75">
      <c r="B393" s="86"/>
      <c r="C393" s="86"/>
      <c r="D393" s="86"/>
      <c r="E393" s="87"/>
      <c r="F393" s="88"/>
      <c r="G393" s="88"/>
      <c r="H393" s="88"/>
      <c r="I393" s="88"/>
      <c r="J393" s="88"/>
      <c r="K393" s="89"/>
      <c r="L393" s="88"/>
      <c r="M393" s="88"/>
      <c r="N393" s="87"/>
    </row>
    <row r="394" spans="2:14" ht="12.75">
      <c r="B394" s="86"/>
      <c r="C394" s="86"/>
      <c r="D394" s="86"/>
      <c r="E394" s="87"/>
      <c r="F394" s="88"/>
      <c r="G394" s="88"/>
      <c r="H394" s="88"/>
      <c r="I394" s="88"/>
      <c r="J394" s="88"/>
      <c r="K394" s="89"/>
      <c r="L394" s="88"/>
      <c r="M394" s="88"/>
      <c r="N394" s="87"/>
    </row>
    <row r="395" spans="2:14" ht="12.75">
      <c r="B395" s="86"/>
      <c r="C395" s="86"/>
      <c r="D395" s="86"/>
      <c r="E395" s="87"/>
      <c r="F395" s="88"/>
      <c r="G395" s="88"/>
      <c r="H395" s="88"/>
      <c r="I395" s="88"/>
      <c r="J395" s="88"/>
      <c r="K395" s="89"/>
      <c r="L395" s="88"/>
      <c r="M395" s="88"/>
      <c r="N395" s="87"/>
    </row>
    <row r="396" spans="2:14" ht="12.75">
      <c r="B396" s="86"/>
      <c r="C396" s="86"/>
      <c r="D396" s="86"/>
      <c r="E396" s="87"/>
      <c r="F396" s="88"/>
      <c r="G396" s="88"/>
      <c r="H396" s="88"/>
      <c r="I396" s="88"/>
      <c r="J396" s="88"/>
      <c r="K396" s="89"/>
      <c r="L396" s="88"/>
      <c r="M396" s="88"/>
      <c r="N396" s="87"/>
    </row>
    <row r="397" spans="2:14" ht="12.75">
      <c r="B397" s="86"/>
      <c r="C397" s="86"/>
      <c r="D397" s="86"/>
      <c r="E397" s="87"/>
      <c r="F397" s="88"/>
      <c r="G397" s="88"/>
      <c r="H397" s="88"/>
      <c r="I397" s="88"/>
      <c r="J397" s="88"/>
      <c r="K397" s="89"/>
      <c r="L397" s="88"/>
      <c r="M397" s="88"/>
      <c r="N397" s="87"/>
    </row>
    <row r="398" spans="2:14" ht="12.75">
      <c r="B398" s="86"/>
      <c r="C398" s="86"/>
      <c r="D398" s="86"/>
      <c r="E398" s="87"/>
      <c r="F398" s="88"/>
      <c r="G398" s="88"/>
      <c r="H398" s="88"/>
      <c r="I398" s="88"/>
      <c r="J398" s="88"/>
      <c r="K398" s="89"/>
      <c r="L398" s="88"/>
      <c r="M398" s="88"/>
      <c r="N398" s="87"/>
    </row>
    <row r="399" spans="2:14" ht="12.75">
      <c r="B399" s="86"/>
      <c r="C399" s="86"/>
      <c r="D399" s="86"/>
      <c r="E399" s="87"/>
      <c r="F399" s="88"/>
      <c r="G399" s="88"/>
      <c r="H399" s="88"/>
      <c r="I399" s="88"/>
      <c r="J399" s="88"/>
      <c r="K399" s="89"/>
      <c r="L399" s="88"/>
      <c r="M399" s="88"/>
      <c r="N399" s="87"/>
    </row>
    <row r="400" spans="2:14" ht="12.75">
      <c r="B400" s="86"/>
      <c r="C400" s="86"/>
      <c r="D400" s="86"/>
      <c r="E400" s="87"/>
      <c r="F400" s="88"/>
      <c r="G400" s="88"/>
      <c r="H400" s="88"/>
      <c r="I400" s="88"/>
      <c r="J400" s="88"/>
      <c r="K400" s="89"/>
      <c r="L400" s="88"/>
      <c r="M400" s="88"/>
      <c r="N400" s="87"/>
    </row>
    <row r="401" spans="2:14" ht="12.75">
      <c r="B401" s="86"/>
      <c r="C401" s="86"/>
      <c r="D401" s="86"/>
      <c r="E401" s="87"/>
      <c r="F401" s="88"/>
      <c r="G401" s="88"/>
      <c r="H401" s="88"/>
      <c r="I401" s="88"/>
      <c r="J401" s="88"/>
      <c r="K401" s="89"/>
      <c r="L401" s="88"/>
      <c r="M401" s="88"/>
      <c r="N401" s="87"/>
    </row>
    <row r="402" spans="2:14" ht="12.75">
      <c r="B402" s="86"/>
      <c r="C402" s="86"/>
      <c r="D402" s="86"/>
      <c r="E402" s="87"/>
      <c r="F402" s="88"/>
      <c r="G402" s="88"/>
      <c r="H402" s="88"/>
      <c r="I402" s="88"/>
      <c r="J402" s="88"/>
      <c r="K402" s="89"/>
      <c r="L402" s="88"/>
      <c r="M402" s="88"/>
      <c r="N402" s="87"/>
    </row>
    <row r="403" spans="2:14" ht="12.75">
      <c r="B403" s="86"/>
      <c r="C403" s="86"/>
      <c r="D403" s="86"/>
      <c r="E403" s="87"/>
      <c r="F403" s="88"/>
      <c r="G403" s="88"/>
      <c r="H403" s="88"/>
      <c r="I403" s="88"/>
      <c r="J403" s="88"/>
      <c r="K403" s="89"/>
      <c r="L403" s="88"/>
      <c r="M403" s="88"/>
      <c r="N403" s="87"/>
    </row>
    <row r="404" spans="2:14" ht="12.75">
      <c r="B404" s="86"/>
      <c r="C404" s="86"/>
      <c r="D404" s="86"/>
      <c r="E404" s="87"/>
      <c r="F404" s="88"/>
      <c r="G404" s="88"/>
      <c r="H404" s="88"/>
      <c r="I404" s="88"/>
      <c r="J404" s="88"/>
      <c r="K404" s="89"/>
      <c r="L404" s="88"/>
      <c r="M404" s="88"/>
      <c r="N404" s="87"/>
    </row>
    <row r="405" spans="2:14" ht="12.75">
      <c r="B405" s="86"/>
      <c r="C405" s="86"/>
      <c r="D405" s="86"/>
      <c r="E405" s="87"/>
      <c r="F405" s="88"/>
      <c r="G405" s="88"/>
      <c r="H405" s="88"/>
      <c r="I405" s="88"/>
      <c r="J405" s="88"/>
      <c r="K405" s="89"/>
      <c r="L405" s="88"/>
      <c r="M405" s="88"/>
      <c r="N405" s="87"/>
    </row>
    <row r="406" spans="2:14" ht="12.75">
      <c r="B406" s="86"/>
      <c r="C406" s="86"/>
      <c r="D406" s="86"/>
      <c r="E406" s="87"/>
      <c r="F406" s="88"/>
      <c r="G406" s="88"/>
      <c r="H406" s="88"/>
      <c r="I406" s="88"/>
      <c r="J406" s="88"/>
      <c r="K406" s="89"/>
      <c r="L406" s="88"/>
      <c r="M406" s="88"/>
      <c r="N406" s="87"/>
    </row>
    <row r="407" spans="2:14" ht="12.75">
      <c r="B407" s="86"/>
      <c r="C407" s="86"/>
      <c r="D407" s="86"/>
      <c r="E407" s="87"/>
      <c r="F407" s="88"/>
      <c r="G407" s="88"/>
      <c r="H407" s="88"/>
      <c r="I407" s="88"/>
      <c r="J407" s="88"/>
      <c r="K407" s="89"/>
      <c r="L407" s="88"/>
      <c r="M407" s="88"/>
      <c r="N407" s="87"/>
    </row>
    <row r="408" spans="2:14" ht="12.75">
      <c r="B408" s="86"/>
      <c r="C408" s="86"/>
      <c r="D408" s="86"/>
      <c r="E408" s="87"/>
      <c r="F408" s="88"/>
      <c r="G408" s="88"/>
      <c r="H408" s="88"/>
      <c r="I408" s="88"/>
      <c r="J408" s="88"/>
      <c r="K408" s="89"/>
      <c r="L408" s="88"/>
      <c r="M408" s="88"/>
      <c r="N408" s="87"/>
    </row>
    <row r="409" spans="2:14" ht="12.75">
      <c r="B409" s="86"/>
      <c r="C409" s="86"/>
      <c r="D409" s="86"/>
      <c r="E409" s="87"/>
      <c r="F409" s="88"/>
      <c r="G409" s="88"/>
      <c r="H409" s="88"/>
      <c r="I409" s="88"/>
      <c r="J409" s="88"/>
      <c r="K409" s="89"/>
      <c r="L409" s="88"/>
      <c r="M409" s="88"/>
      <c r="N409" s="87"/>
    </row>
    <row r="410" spans="2:14" ht="12.75">
      <c r="B410" s="86"/>
      <c r="C410" s="86"/>
      <c r="D410" s="86"/>
      <c r="E410" s="87"/>
      <c r="F410" s="88"/>
      <c r="G410" s="88"/>
      <c r="H410" s="88"/>
      <c r="I410" s="88"/>
      <c r="J410" s="88"/>
      <c r="K410" s="89"/>
      <c r="L410" s="88"/>
      <c r="M410" s="88"/>
      <c r="N410" s="87"/>
    </row>
    <row r="411" spans="2:14" ht="12.75">
      <c r="B411" s="86"/>
      <c r="C411" s="86"/>
      <c r="D411" s="86"/>
      <c r="E411" s="87"/>
      <c r="F411" s="88"/>
      <c r="G411" s="88"/>
      <c r="H411" s="88"/>
      <c r="I411" s="88"/>
      <c r="J411" s="88"/>
      <c r="K411" s="89"/>
      <c r="L411" s="88"/>
      <c r="M411" s="88"/>
      <c r="N411" s="87"/>
    </row>
    <row r="412" spans="2:14" ht="12.75">
      <c r="B412" s="86"/>
      <c r="C412" s="86"/>
      <c r="D412" s="86"/>
      <c r="E412" s="87"/>
      <c r="F412" s="88"/>
      <c r="G412" s="88"/>
      <c r="H412" s="88"/>
      <c r="I412" s="88"/>
      <c r="J412" s="88"/>
      <c r="K412" s="89"/>
      <c r="L412" s="88"/>
      <c r="M412" s="88"/>
      <c r="N412" s="87"/>
    </row>
    <row r="413" spans="2:14" ht="12.75">
      <c r="B413" s="86"/>
      <c r="C413" s="86"/>
      <c r="D413" s="86"/>
      <c r="E413" s="87"/>
      <c r="F413" s="88"/>
      <c r="G413" s="88"/>
      <c r="H413" s="88"/>
      <c r="I413" s="88"/>
      <c r="J413" s="88"/>
      <c r="K413" s="89"/>
      <c r="L413" s="88"/>
      <c r="M413" s="88"/>
      <c r="N413" s="87"/>
    </row>
    <row r="414" spans="2:14" ht="12.75">
      <c r="B414" s="86"/>
      <c r="C414" s="86"/>
      <c r="D414" s="86"/>
      <c r="E414" s="87"/>
      <c r="F414" s="88"/>
      <c r="G414" s="88"/>
      <c r="H414" s="88"/>
      <c r="I414" s="88"/>
      <c r="J414" s="88"/>
      <c r="K414" s="89"/>
      <c r="L414" s="88"/>
      <c r="M414" s="88"/>
      <c r="N414" s="87"/>
    </row>
    <row r="415" spans="2:14" ht="12.75">
      <c r="B415" s="86"/>
      <c r="C415" s="86"/>
      <c r="D415" s="86"/>
      <c r="E415" s="87"/>
      <c r="F415" s="88"/>
      <c r="G415" s="88"/>
      <c r="H415" s="88"/>
      <c r="I415" s="88"/>
      <c r="J415" s="88"/>
      <c r="K415" s="88"/>
      <c r="L415" s="88"/>
      <c r="M415" s="88"/>
      <c r="N415" s="87"/>
    </row>
    <row r="416" spans="2:14" ht="12.75">
      <c r="B416" s="86"/>
      <c r="C416" s="86"/>
      <c r="D416" s="86"/>
      <c r="E416" s="87"/>
      <c r="F416" s="88"/>
      <c r="G416" s="88"/>
      <c r="H416" s="88"/>
      <c r="I416" s="88"/>
      <c r="J416" s="88"/>
      <c r="K416" s="88"/>
      <c r="L416" s="88"/>
      <c r="M416" s="88"/>
      <c r="N416" s="87"/>
    </row>
    <row r="417" spans="2:14" ht="12.75">
      <c r="B417" s="86"/>
      <c r="C417" s="86"/>
      <c r="D417" s="86"/>
      <c r="E417" s="87"/>
      <c r="F417" s="88"/>
      <c r="G417" s="88"/>
      <c r="H417" s="88"/>
      <c r="I417" s="88"/>
      <c r="J417" s="88"/>
      <c r="K417" s="88"/>
      <c r="L417" s="88"/>
      <c r="M417" s="88"/>
      <c r="N417" s="87"/>
    </row>
    <row r="418" spans="2:14" ht="12.75">
      <c r="B418" s="86"/>
      <c r="C418" s="86"/>
      <c r="D418" s="86"/>
      <c r="E418" s="87"/>
      <c r="F418" s="88"/>
      <c r="G418" s="88"/>
      <c r="H418" s="88"/>
      <c r="I418" s="88"/>
      <c r="J418" s="88"/>
      <c r="K418" s="88"/>
      <c r="L418" s="88"/>
      <c r="M418" s="88"/>
      <c r="N418" s="87"/>
    </row>
    <row r="419" spans="2:14" ht="12.75">
      <c r="B419" s="86"/>
      <c r="C419" s="86"/>
      <c r="D419" s="86"/>
      <c r="E419" s="87"/>
      <c r="F419" s="88"/>
      <c r="G419" s="88"/>
      <c r="H419" s="88"/>
      <c r="I419" s="88"/>
      <c r="J419" s="88"/>
      <c r="K419" s="88"/>
      <c r="L419" s="88"/>
      <c r="M419" s="88"/>
      <c r="N419" s="87"/>
    </row>
    <row r="420" spans="2:14" ht="12.75">
      <c r="B420" s="86"/>
      <c r="C420" s="86"/>
      <c r="D420" s="86"/>
      <c r="E420" s="87"/>
      <c r="F420" s="88"/>
      <c r="G420" s="88"/>
      <c r="H420" s="88"/>
      <c r="I420" s="88"/>
      <c r="J420" s="88"/>
      <c r="K420" s="88"/>
      <c r="L420" s="88"/>
      <c r="M420" s="88"/>
      <c r="N420" s="87"/>
    </row>
    <row r="421" spans="2:14" ht="12.75">
      <c r="B421" s="86"/>
      <c r="C421" s="86"/>
      <c r="D421" s="86"/>
      <c r="E421" s="87"/>
      <c r="F421" s="88"/>
      <c r="G421" s="88"/>
      <c r="H421" s="88"/>
      <c r="I421" s="88"/>
      <c r="J421" s="88"/>
      <c r="K421" s="88"/>
      <c r="L421" s="88"/>
      <c r="M421" s="88"/>
      <c r="N421" s="87"/>
    </row>
    <row r="422" spans="2:14" ht="12.75">
      <c r="B422" s="86"/>
      <c r="C422" s="86"/>
      <c r="D422" s="86"/>
      <c r="E422" s="87"/>
      <c r="F422" s="88"/>
      <c r="G422" s="88"/>
      <c r="H422" s="88"/>
      <c r="I422" s="88"/>
      <c r="J422" s="88"/>
      <c r="K422" s="88"/>
      <c r="L422" s="88"/>
      <c r="M422" s="88"/>
      <c r="N422" s="87"/>
    </row>
    <row r="423" spans="2:14" ht="12.75">
      <c r="B423" s="86"/>
      <c r="C423" s="86"/>
      <c r="D423" s="86"/>
      <c r="E423" s="87"/>
      <c r="F423" s="88"/>
      <c r="G423" s="88"/>
      <c r="H423" s="88"/>
      <c r="I423" s="88"/>
      <c r="J423" s="88"/>
      <c r="K423" s="88"/>
      <c r="L423" s="88"/>
      <c r="M423" s="88"/>
      <c r="N423" s="87"/>
    </row>
    <row r="424" spans="2:14" ht="12.75">
      <c r="B424" s="86"/>
      <c r="C424" s="86"/>
      <c r="D424" s="86"/>
      <c r="E424" s="87"/>
      <c r="F424" s="88"/>
      <c r="G424" s="88"/>
      <c r="H424" s="88"/>
      <c r="I424" s="88"/>
      <c r="J424" s="88"/>
      <c r="K424" s="88"/>
      <c r="L424" s="88"/>
      <c r="M424" s="88"/>
      <c r="N424" s="87"/>
    </row>
    <row r="425" spans="2:14" ht="12.75">
      <c r="B425" s="86"/>
      <c r="C425" s="86"/>
      <c r="D425" s="86"/>
      <c r="E425" s="87"/>
      <c r="F425" s="88"/>
      <c r="G425" s="88"/>
      <c r="H425" s="88"/>
      <c r="I425" s="88"/>
      <c r="J425" s="88"/>
      <c r="K425" s="88"/>
      <c r="L425" s="88"/>
      <c r="M425" s="88"/>
      <c r="N425" s="87"/>
    </row>
    <row r="426" spans="2:14" ht="12.75">
      <c r="B426" s="86"/>
      <c r="C426" s="86"/>
      <c r="D426" s="86"/>
      <c r="E426" s="87"/>
      <c r="F426" s="88"/>
      <c r="G426" s="88"/>
      <c r="H426" s="88"/>
      <c r="I426" s="88"/>
      <c r="J426" s="88"/>
      <c r="K426" s="88"/>
      <c r="L426" s="88"/>
      <c r="M426" s="88"/>
      <c r="N426" s="87"/>
    </row>
    <row r="427" spans="2:14" ht="12.75">
      <c r="B427" s="86"/>
      <c r="C427" s="86"/>
      <c r="D427" s="86"/>
      <c r="E427" s="87"/>
      <c r="F427" s="88"/>
      <c r="G427" s="88"/>
      <c r="H427" s="88"/>
      <c r="I427" s="88"/>
      <c r="J427" s="88"/>
      <c r="K427" s="88"/>
      <c r="L427" s="88"/>
      <c r="M427" s="88"/>
      <c r="N427" s="87"/>
    </row>
    <row r="428" spans="2:14" ht="12.75">
      <c r="B428" s="86"/>
      <c r="C428" s="86"/>
      <c r="D428" s="86"/>
      <c r="E428" s="87"/>
      <c r="F428" s="88"/>
      <c r="G428" s="88"/>
      <c r="H428" s="88"/>
      <c r="I428" s="88"/>
      <c r="J428" s="88"/>
      <c r="K428" s="88"/>
      <c r="L428" s="88"/>
      <c r="M428" s="88"/>
      <c r="N428" s="87"/>
    </row>
    <row r="429" spans="2:14" ht="12.75">
      <c r="B429" s="86"/>
      <c r="C429" s="86"/>
      <c r="D429" s="86"/>
      <c r="E429" s="87"/>
      <c r="F429" s="88"/>
      <c r="G429" s="88"/>
      <c r="H429" s="88"/>
      <c r="I429" s="88"/>
      <c r="J429" s="88"/>
      <c r="K429" s="88"/>
      <c r="L429" s="88"/>
      <c r="M429" s="88"/>
      <c r="N429" s="87"/>
    </row>
    <row r="430" spans="2:14" ht="12.75">
      <c r="B430" s="86"/>
      <c r="C430" s="86"/>
      <c r="D430" s="86"/>
      <c r="E430" s="87"/>
      <c r="F430" s="88"/>
      <c r="G430" s="88"/>
      <c r="H430" s="88"/>
      <c r="I430" s="88"/>
      <c r="J430" s="88"/>
      <c r="K430" s="88"/>
      <c r="L430" s="88"/>
      <c r="M430" s="88"/>
      <c r="N430" s="87"/>
    </row>
    <row r="431" spans="2:14" ht="12.75">
      <c r="B431" s="86"/>
      <c r="C431" s="86"/>
      <c r="D431" s="86"/>
      <c r="E431" s="87"/>
      <c r="F431" s="88"/>
      <c r="G431" s="88"/>
      <c r="H431" s="88"/>
      <c r="I431" s="88"/>
      <c r="J431" s="88"/>
      <c r="K431" s="88"/>
      <c r="L431" s="88"/>
      <c r="M431" s="88"/>
      <c r="N431" s="87"/>
    </row>
    <row r="432" spans="2:14" ht="12.75">
      <c r="B432" s="86"/>
      <c r="C432" s="86"/>
      <c r="D432" s="86"/>
      <c r="E432" s="87"/>
      <c r="F432" s="88"/>
      <c r="G432" s="88"/>
      <c r="H432" s="88"/>
      <c r="I432" s="88"/>
      <c r="J432" s="88"/>
      <c r="K432" s="88"/>
      <c r="L432" s="88"/>
      <c r="M432" s="88"/>
      <c r="N432" s="87"/>
    </row>
    <row r="433" spans="2:14" ht="12.75">
      <c r="B433" s="86"/>
      <c r="C433" s="86"/>
      <c r="D433" s="86"/>
      <c r="E433" s="87"/>
      <c r="F433" s="88"/>
      <c r="G433" s="88"/>
      <c r="H433" s="88"/>
      <c r="I433" s="88"/>
      <c r="J433" s="88"/>
      <c r="K433" s="88"/>
      <c r="L433" s="88"/>
      <c r="M433" s="88"/>
      <c r="N433" s="87"/>
    </row>
    <row r="434" spans="2:14" ht="12.75">
      <c r="B434" s="86"/>
      <c r="C434" s="86"/>
      <c r="D434" s="86"/>
      <c r="E434" s="87"/>
      <c r="F434" s="88"/>
      <c r="G434" s="88"/>
      <c r="H434" s="88"/>
      <c r="I434" s="88"/>
      <c r="J434" s="88"/>
      <c r="K434" s="88"/>
      <c r="L434" s="88"/>
      <c r="M434" s="88"/>
      <c r="N434" s="87"/>
    </row>
    <row r="435" spans="2:14" ht="12.75">
      <c r="B435" s="86"/>
      <c r="C435" s="86"/>
      <c r="D435" s="86"/>
      <c r="E435" s="87"/>
      <c r="F435" s="88"/>
      <c r="G435" s="88"/>
      <c r="H435" s="88"/>
      <c r="I435" s="88"/>
      <c r="J435" s="88"/>
      <c r="K435" s="88"/>
      <c r="L435" s="88"/>
      <c r="M435" s="88"/>
      <c r="N435" s="87"/>
    </row>
    <row r="436" spans="2:14" ht="12.75">
      <c r="B436" s="86"/>
      <c r="C436" s="86"/>
      <c r="D436" s="86"/>
      <c r="E436" s="87"/>
      <c r="F436" s="88"/>
      <c r="G436" s="88"/>
      <c r="H436" s="88"/>
      <c r="I436" s="88"/>
      <c r="J436" s="88"/>
      <c r="K436" s="88"/>
      <c r="L436" s="88"/>
      <c r="M436" s="88"/>
      <c r="N436" s="87"/>
    </row>
    <row r="437" spans="2:14" ht="12.75">
      <c r="B437" s="86"/>
      <c r="C437" s="86"/>
      <c r="D437" s="86"/>
      <c r="E437" s="87"/>
      <c r="F437" s="88"/>
      <c r="G437" s="88"/>
      <c r="H437" s="88"/>
      <c r="I437" s="88"/>
      <c r="J437" s="88"/>
      <c r="K437" s="88"/>
      <c r="L437" s="88"/>
      <c r="M437" s="88"/>
      <c r="N437" s="87"/>
    </row>
    <row r="438" spans="2:14" ht="12.75">
      <c r="B438" s="86"/>
      <c r="C438" s="86"/>
      <c r="D438" s="86"/>
      <c r="E438" s="87"/>
      <c r="F438" s="88"/>
      <c r="G438" s="88"/>
      <c r="H438" s="88"/>
      <c r="I438" s="88"/>
      <c r="J438" s="88"/>
      <c r="K438" s="88"/>
      <c r="L438" s="88"/>
      <c r="M438" s="88"/>
      <c r="N438" s="87"/>
    </row>
    <row r="439" spans="2:14" ht="12.75">
      <c r="B439" s="86"/>
      <c r="C439" s="86"/>
      <c r="D439" s="86"/>
      <c r="E439" s="87"/>
      <c r="F439" s="88"/>
      <c r="G439" s="88"/>
      <c r="H439" s="88"/>
      <c r="I439" s="88"/>
      <c r="J439" s="88"/>
      <c r="K439" s="88"/>
      <c r="L439" s="88"/>
      <c r="M439" s="88"/>
      <c r="N439" s="87"/>
    </row>
    <row r="440" spans="2:14" ht="12.75">
      <c r="B440" s="86"/>
      <c r="C440" s="86"/>
      <c r="D440" s="86"/>
      <c r="E440" s="87"/>
      <c r="F440" s="88"/>
      <c r="G440" s="88"/>
      <c r="H440" s="88"/>
      <c r="I440" s="88"/>
      <c r="J440" s="88"/>
      <c r="K440" s="88"/>
      <c r="L440" s="88"/>
      <c r="M440" s="88"/>
      <c r="N440" s="87"/>
    </row>
    <row r="441" spans="1:14" s="88" customFormat="1" ht="12.75">
      <c r="A441" s="141"/>
      <c r="B441" s="86"/>
      <c r="C441" s="86"/>
      <c r="D441" s="86"/>
      <c r="E441" s="87"/>
      <c r="N441" s="87"/>
    </row>
    <row r="442" spans="1:92" s="85" customFormat="1" ht="12.75">
      <c r="A442" s="142"/>
      <c r="B442" s="82"/>
      <c r="C442" s="82"/>
      <c r="D442" s="82"/>
      <c r="E442" s="83"/>
      <c r="F442" s="84"/>
      <c r="N442" s="84"/>
      <c r="O442" s="91"/>
      <c r="P442" s="91"/>
      <c r="Q442" s="91"/>
      <c r="R442" s="91"/>
      <c r="S442" s="91"/>
      <c r="T442" s="91"/>
      <c r="U442" s="91"/>
      <c r="V442" s="91"/>
      <c r="W442" s="91"/>
      <c r="X442" s="91"/>
      <c r="Y442" s="91"/>
      <c r="Z442" s="91"/>
      <c r="AA442" s="91"/>
      <c r="AB442" s="91"/>
      <c r="AC442" s="91"/>
      <c r="AD442" s="91"/>
      <c r="AE442" s="91"/>
      <c r="AF442" s="91"/>
      <c r="AG442" s="91"/>
      <c r="AH442" s="91"/>
      <c r="AI442" s="91"/>
      <c r="AJ442" s="91"/>
      <c r="AK442" s="91"/>
      <c r="AL442" s="91"/>
      <c r="AM442" s="91"/>
      <c r="AN442" s="91"/>
      <c r="AO442" s="91"/>
      <c r="AP442" s="91"/>
      <c r="AQ442" s="91"/>
      <c r="AR442" s="91"/>
      <c r="AS442" s="91"/>
      <c r="AT442" s="91"/>
      <c r="AU442" s="91"/>
      <c r="AV442" s="91"/>
      <c r="AW442" s="91"/>
      <c r="AX442" s="91"/>
      <c r="AY442" s="91"/>
      <c r="AZ442" s="91"/>
      <c r="BA442" s="91"/>
      <c r="BB442" s="91"/>
      <c r="BC442" s="91"/>
      <c r="BD442" s="91"/>
      <c r="BE442" s="91"/>
      <c r="BF442" s="91"/>
      <c r="BG442" s="91"/>
      <c r="BH442" s="91"/>
      <c r="BI442" s="91"/>
      <c r="BJ442" s="91"/>
      <c r="BK442" s="91"/>
      <c r="BL442" s="91"/>
      <c r="BM442" s="91"/>
      <c r="BN442" s="91"/>
      <c r="BO442" s="91"/>
      <c r="BP442" s="91"/>
      <c r="BQ442" s="91"/>
      <c r="BR442" s="91"/>
      <c r="BS442" s="91"/>
      <c r="BT442" s="91"/>
      <c r="BU442" s="91"/>
      <c r="BV442" s="91"/>
      <c r="BW442" s="91"/>
      <c r="BX442" s="91"/>
      <c r="BY442" s="91"/>
      <c r="BZ442" s="91"/>
      <c r="CA442" s="91"/>
      <c r="CB442" s="91"/>
      <c r="CC442" s="91"/>
      <c r="CD442" s="91"/>
      <c r="CE442" s="91"/>
      <c r="CF442" s="91"/>
      <c r="CG442" s="91"/>
      <c r="CH442" s="91"/>
      <c r="CI442" s="91"/>
      <c r="CJ442" s="91"/>
      <c r="CK442" s="91"/>
      <c r="CL442" s="91"/>
      <c r="CM442" s="91"/>
      <c r="CN442" s="91"/>
    </row>
    <row r="443" spans="1:92" s="85" customFormat="1" ht="12.75">
      <c r="A443" s="142"/>
      <c r="B443" s="82"/>
      <c r="C443" s="82"/>
      <c r="D443" s="82"/>
      <c r="E443" s="83"/>
      <c r="F443" s="84"/>
      <c r="N443" s="84"/>
      <c r="O443" s="91"/>
      <c r="P443" s="91"/>
      <c r="Q443" s="91"/>
      <c r="R443" s="91"/>
      <c r="S443" s="91"/>
      <c r="T443" s="91"/>
      <c r="U443" s="91"/>
      <c r="V443" s="91"/>
      <c r="W443" s="91"/>
      <c r="X443" s="91"/>
      <c r="Y443" s="91"/>
      <c r="Z443" s="91"/>
      <c r="AA443" s="91"/>
      <c r="AB443" s="91"/>
      <c r="AC443" s="91"/>
      <c r="AD443" s="91"/>
      <c r="AE443" s="91"/>
      <c r="AF443" s="91"/>
      <c r="AG443" s="91"/>
      <c r="AH443" s="91"/>
      <c r="AI443" s="91"/>
      <c r="AJ443" s="91"/>
      <c r="AK443" s="91"/>
      <c r="AL443" s="91"/>
      <c r="AM443" s="91"/>
      <c r="AN443" s="91"/>
      <c r="AO443" s="91"/>
      <c r="AP443" s="91"/>
      <c r="AQ443" s="91"/>
      <c r="AR443" s="91"/>
      <c r="AS443" s="91"/>
      <c r="AT443" s="91"/>
      <c r="AU443" s="91"/>
      <c r="AV443" s="91"/>
      <c r="AW443" s="91"/>
      <c r="AX443" s="91"/>
      <c r="AY443" s="91"/>
      <c r="AZ443" s="91"/>
      <c r="BA443" s="91"/>
      <c r="BB443" s="91"/>
      <c r="BC443" s="91"/>
      <c r="BD443" s="91"/>
      <c r="BE443" s="91"/>
      <c r="BF443" s="91"/>
      <c r="BG443" s="91"/>
      <c r="BH443" s="91"/>
      <c r="BI443" s="91"/>
      <c r="BJ443" s="91"/>
      <c r="BK443" s="91"/>
      <c r="BL443" s="91"/>
      <c r="BM443" s="91"/>
      <c r="BN443" s="91"/>
      <c r="BO443" s="91"/>
      <c r="BP443" s="91"/>
      <c r="BQ443" s="91"/>
      <c r="BR443" s="91"/>
      <c r="BS443" s="91"/>
      <c r="BT443" s="91"/>
      <c r="BU443" s="91"/>
      <c r="BV443" s="91"/>
      <c r="BW443" s="91"/>
      <c r="BX443" s="91"/>
      <c r="BY443" s="91"/>
      <c r="BZ443" s="91"/>
      <c r="CA443" s="91"/>
      <c r="CB443" s="91"/>
      <c r="CC443" s="91"/>
      <c r="CD443" s="91"/>
      <c r="CE443" s="91"/>
      <c r="CF443" s="91"/>
      <c r="CG443" s="91"/>
      <c r="CH443" s="91"/>
      <c r="CI443" s="91"/>
      <c r="CJ443" s="91"/>
      <c r="CK443" s="91"/>
      <c r="CL443" s="91"/>
      <c r="CM443" s="91"/>
      <c r="CN443" s="91"/>
    </row>
    <row r="444" spans="1:92" s="85" customFormat="1" ht="12.75">
      <c r="A444" s="142"/>
      <c r="B444" s="82"/>
      <c r="C444" s="82"/>
      <c r="D444" s="82"/>
      <c r="E444" s="83"/>
      <c r="F444" s="84"/>
      <c r="N444" s="84"/>
      <c r="O444" s="91"/>
      <c r="P444" s="91"/>
      <c r="Q444" s="91"/>
      <c r="R444" s="91"/>
      <c r="S444" s="91"/>
      <c r="T444" s="91"/>
      <c r="U444" s="91"/>
      <c r="V444" s="91"/>
      <c r="W444" s="91"/>
      <c r="X444" s="91"/>
      <c r="Y444" s="91"/>
      <c r="Z444" s="91"/>
      <c r="AA444" s="91"/>
      <c r="AB444" s="91"/>
      <c r="AC444" s="91"/>
      <c r="AD444" s="91"/>
      <c r="AE444" s="91"/>
      <c r="AF444" s="91"/>
      <c r="AG444" s="91"/>
      <c r="AH444" s="91"/>
      <c r="AI444" s="91"/>
      <c r="AJ444" s="91"/>
      <c r="AK444" s="91"/>
      <c r="AL444" s="91"/>
      <c r="AM444" s="91"/>
      <c r="AN444" s="91"/>
      <c r="AO444" s="91"/>
      <c r="AP444" s="91"/>
      <c r="AQ444" s="91"/>
      <c r="AR444" s="91"/>
      <c r="AS444" s="91"/>
      <c r="AT444" s="91"/>
      <c r="AU444" s="91"/>
      <c r="AV444" s="91"/>
      <c r="AW444" s="91"/>
      <c r="AX444" s="91"/>
      <c r="AY444" s="91"/>
      <c r="AZ444" s="91"/>
      <c r="BA444" s="91"/>
      <c r="BB444" s="91"/>
      <c r="BC444" s="91"/>
      <c r="BD444" s="91"/>
      <c r="BE444" s="91"/>
      <c r="BF444" s="91"/>
      <c r="BG444" s="91"/>
      <c r="BH444" s="91"/>
      <c r="BI444" s="91"/>
      <c r="BJ444" s="91"/>
      <c r="BK444" s="91"/>
      <c r="BL444" s="91"/>
      <c r="BM444" s="91"/>
      <c r="BN444" s="91"/>
      <c r="BO444" s="91"/>
      <c r="BP444" s="91"/>
      <c r="BQ444" s="91"/>
      <c r="BR444" s="91"/>
      <c r="BS444" s="91"/>
      <c r="BT444" s="91"/>
      <c r="BU444" s="91"/>
      <c r="BV444" s="91"/>
      <c r="BW444" s="91"/>
      <c r="BX444" s="91"/>
      <c r="BY444" s="91"/>
      <c r="BZ444" s="91"/>
      <c r="CA444" s="91"/>
      <c r="CB444" s="91"/>
      <c r="CC444" s="91"/>
      <c r="CD444" s="91"/>
      <c r="CE444" s="91"/>
      <c r="CF444" s="91"/>
      <c r="CG444" s="91"/>
      <c r="CH444" s="91"/>
      <c r="CI444" s="91"/>
      <c r="CJ444" s="91"/>
      <c r="CK444" s="91"/>
      <c r="CL444" s="91"/>
      <c r="CM444" s="91"/>
      <c r="CN444" s="91"/>
    </row>
    <row r="445" spans="1:92" s="85" customFormat="1" ht="12.75">
      <c r="A445" s="142"/>
      <c r="B445" s="82"/>
      <c r="C445" s="82"/>
      <c r="D445" s="82"/>
      <c r="E445" s="83"/>
      <c r="F445" s="84"/>
      <c r="N445" s="84"/>
      <c r="O445" s="91"/>
      <c r="P445" s="91"/>
      <c r="Q445" s="91"/>
      <c r="R445" s="91"/>
      <c r="S445" s="91"/>
      <c r="T445" s="91"/>
      <c r="U445" s="91"/>
      <c r="V445" s="91"/>
      <c r="W445" s="91"/>
      <c r="X445" s="91"/>
      <c r="Y445" s="91"/>
      <c r="Z445" s="91"/>
      <c r="AA445" s="91"/>
      <c r="AB445" s="91"/>
      <c r="AC445" s="91"/>
      <c r="AD445" s="91"/>
      <c r="AE445" s="91"/>
      <c r="AF445" s="91"/>
      <c r="AG445" s="91"/>
      <c r="AH445" s="91"/>
      <c r="AI445" s="91"/>
      <c r="AJ445" s="91"/>
      <c r="AK445" s="91"/>
      <c r="AL445" s="91"/>
      <c r="AM445" s="91"/>
      <c r="AN445" s="91"/>
      <c r="AO445" s="91"/>
      <c r="AP445" s="91"/>
      <c r="AQ445" s="91"/>
      <c r="AR445" s="91"/>
      <c r="AS445" s="91"/>
      <c r="AT445" s="91"/>
      <c r="AU445" s="91"/>
      <c r="AV445" s="91"/>
      <c r="AW445" s="91"/>
      <c r="AX445" s="91"/>
      <c r="AY445" s="91"/>
      <c r="AZ445" s="91"/>
      <c r="BA445" s="91"/>
      <c r="BB445" s="91"/>
      <c r="BC445" s="91"/>
      <c r="BD445" s="91"/>
      <c r="BE445" s="91"/>
      <c r="BF445" s="91"/>
      <c r="BG445" s="91"/>
      <c r="BH445" s="91"/>
      <c r="BI445" s="91"/>
      <c r="BJ445" s="91"/>
      <c r="BK445" s="91"/>
      <c r="BL445" s="91"/>
      <c r="BM445" s="91"/>
      <c r="BN445" s="91"/>
      <c r="BO445" s="91"/>
      <c r="BP445" s="91"/>
      <c r="BQ445" s="91"/>
      <c r="BR445" s="91"/>
      <c r="BS445" s="91"/>
      <c r="BT445" s="91"/>
      <c r="BU445" s="91"/>
      <c r="BV445" s="91"/>
      <c r="BW445" s="91"/>
      <c r="BX445" s="91"/>
      <c r="BY445" s="91"/>
      <c r="BZ445" s="91"/>
      <c r="CA445" s="91"/>
      <c r="CB445" s="91"/>
      <c r="CC445" s="91"/>
      <c r="CD445" s="91"/>
      <c r="CE445" s="91"/>
      <c r="CF445" s="91"/>
      <c r="CG445" s="91"/>
      <c r="CH445" s="91"/>
      <c r="CI445" s="91"/>
      <c r="CJ445" s="91"/>
      <c r="CK445" s="91"/>
      <c r="CL445" s="91"/>
      <c r="CM445" s="91"/>
      <c r="CN445" s="91"/>
    </row>
    <row r="446" spans="1:92" s="85" customFormat="1" ht="12.75">
      <c r="A446" s="142"/>
      <c r="B446" s="82"/>
      <c r="C446" s="82"/>
      <c r="D446" s="82"/>
      <c r="E446" s="83"/>
      <c r="F446" s="84"/>
      <c r="N446" s="84"/>
      <c r="O446" s="91"/>
      <c r="P446" s="91"/>
      <c r="Q446" s="91"/>
      <c r="R446" s="91"/>
      <c r="S446" s="91"/>
      <c r="T446" s="91"/>
      <c r="U446" s="91"/>
      <c r="V446" s="91"/>
      <c r="W446" s="91"/>
      <c r="X446" s="91"/>
      <c r="Y446" s="91"/>
      <c r="Z446" s="91"/>
      <c r="AA446" s="91"/>
      <c r="AB446" s="91"/>
      <c r="AC446" s="91"/>
      <c r="AD446" s="91"/>
      <c r="AE446" s="91"/>
      <c r="AF446" s="91"/>
      <c r="AG446" s="91"/>
      <c r="AH446" s="91"/>
      <c r="AI446" s="91"/>
      <c r="AJ446" s="91"/>
      <c r="AK446" s="91"/>
      <c r="AL446" s="91"/>
      <c r="AM446" s="91"/>
      <c r="AN446" s="91"/>
      <c r="AO446" s="91"/>
      <c r="AP446" s="91"/>
      <c r="AQ446" s="91"/>
      <c r="AR446" s="91"/>
      <c r="AS446" s="91"/>
      <c r="AT446" s="91"/>
      <c r="AU446" s="91"/>
      <c r="AV446" s="91"/>
      <c r="AW446" s="91"/>
      <c r="AX446" s="91"/>
      <c r="AY446" s="91"/>
      <c r="AZ446" s="91"/>
      <c r="BA446" s="91"/>
      <c r="BB446" s="91"/>
      <c r="BC446" s="91"/>
      <c r="BD446" s="91"/>
      <c r="BE446" s="91"/>
      <c r="BF446" s="91"/>
      <c r="BG446" s="91"/>
      <c r="BH446" s="91"/>
      <c r="BI446" s="91"/>
      <c r="BJ446" s="91"/>
      <c r="BK446" s="91"/>
      <c r="BL446" s="91"/>
      <c r="BM446" s="91"/>
      <c r="BN446" s="91"/>
      <c r="BO446" s="91"/>
      <c r="BP446" s="91"/>
      <c r="BQ446" s="91"/>
      <c r="BR446" s="91"/>
      <c r="BS446" s="91"/>
      <c r="BT446" s="91"/>
      <c r="BU446" s="91"/>
      <c r="BV446" s="91"/>
      <c r="BW446" s="91"/>
      <c r="BX446" s="91"/>
      <c r="BY446" s="91"/>
      <c r="BZ446" s="91"/>
      <c r="CA446" s="91"/>
      <c r="CB446" s="91"/>
      <c r="CC446" s="91"/>
      <c r="CD446" s="91"/>
      <c r="CE446" s="91"/>
      <c r="CF446" s="91"/>
      <c r="CG446" s="91"/>
      <c r="CH446" s="91"/>
      <c r="CI446" s="91"/>
      <c r="CJ446" s="91"/>
      <c r="CK446" s="91"/>
      <c r="CL446" s="91"/>
      <c r="CM446" s="91"/>
      <c r="CN446" s="91"/>
    </row>
    <row r="447" spans="1:92" s="85" customFormat="1" ht="12.75">
      <c r="A447" s="142"/>
      <c r="B447" s="82"/>
      <c r="C447" s="82"/>
      <c r="D447" s="82"/>
      <c r="E447" s="83"/>
      <c r="F447" s="84"/>
      <c r="N447" s="84"/>
      <c r="O447" s="91"/>
      <c r="P447" s="91"/>
      <c r="Q447" s="91"/>
      <c r="R447" s="91"/>
      <c r="S447" s="91"/>
      <c r="T447" s="91"/>
      <c r="U447" s="91"/>
      <c r="V447" s="91"/>
      <c r="W447" s="91"/>
      <c r="X447" s="91"/>
      <c r="Y447" s="91"/>
      <c r="Z447" s="91"/>
      <c r="AA447" s="91"/>
      <c r="AB447" s="91"/>
      <c r="AC447" s="91"/>
      <c r="AD447" s="91"/>
      <c r="AE447" s="91"/>
      <c r="AF447" s="91"/>
      <c r="AG447" s="91"/>
      <c r="AH447" s="91"/>
      <c r="AI447" s="91"/>
      <c r="AJ447" s="91"/>
      <c r="AK447" s="91"/>
      <c r="AL447" s="91"/>
      <c r="AM447" s="91"/>
      <c r="AN447" s="91"/>
      <c r="AO447" s="91"/>
      <c r="AP447" s="91"/>
      <c r="AQ447" s="91"/>
      <c r="AR447" s="91"/>
      <c r="AS447" s="91"/>
      <c r="AT447" s="91"/>
      <c r="AU447" s="91"/>
      <c r="AV447" s="91"/>
      <c r="AW447" s="91"/>
      <c r="AX447" s="91"/>
      <c r="AY447" s="91"/>
      <c r="AZ447" s="91"/>
      <c r="BA447" s="91"/>
      <c r="BB447" s="91"/>
      <c r="BC447" s="91"/>
      <c r="BD447" s="91"/>
      <c r="BE447" s="91"/>
      <c r="BF447" s="91"/>
      <c r="BG447" s="91"/>
      <c r="BH447" s="91"/>
      <c r="BI447" s="91"/>
      <c r="BJ447" s="91"/>
      <c r="BK447" s="91"/>
      <c r="BL447" s="91"/>
      <c r="BM447" s="91"/>
      <c r="BN447" s="91"/>
      <c r="BO447" s="91"/>
      <c r="BP447" s="91"/>
      <c r="BQ447" s="91"/>
      <c r="BR447" s="91"/>
      <c r="BS447" s="91"/>
      <c r="BT447" s="91"/>
      <c r="BU447" s="91"/>
      <c r="BV447" s="91"/>
      <c r="BW447" s="91"/>
      <c r="BX447" s="91"/>
      <c r="BY447" s="91"/>
      <c r="BZ447" s="91"/>
      <c r="CA447" s="91"/>
      <c r="CB447" s="91"/>
      <c r="CC447" s="91"/>
      <c r="CD447" s="91"/>
      <c r="CE447" s="91"/>
      <c r="CF447" s="91"/>
      <c r="CG447" s="91"/>
      <c r="CH447" s="91"/>
      <c r="CI447" s="91"/>
      <c r="CJ447" s="91"/>
      <c r="CK447" s="91"/>
      <c r="CL447" s="91"/>
      <c r="CM447" s="91"/>
      <c r="CN447" s="91"/>
    </row>
    <row r="448" spans="1:92" s="85" customFormat="1" ht="12.75">
      <c r="A448" s="142"/>
      <c r="B448" s="82"/>
      <c r="C448" s="82"/>
      <c r="D448" s="82"/>
      <c r="E448" s="83"/>
      <c r="F448" s="84"/>
      <c r="N448" s="84"/>
      <c r="O448" s="91"/>
      <c r="P448" s="91"/>
      <c r="Q448" s="91"/>
      <c r="R448" s="91"/>
      <c r="S448" s="91"/>
      <c r="T448" s="91"/>
      <c r="U448" s="91"/>
      <c r="V448" s="91"/>
      <c r="W448" s="91"/>
      <c r="X448" s="91"/>
      <c r="Y448" s="91"/>
      <c r="Z448" s="91"/>
      <c r="AA448" s="91"/>
      <c r="AB448" s="91"/>
      <c r="AC448" s="91"/>
      <c r="AD448" s="91"/>
      <c r="AE448" s="91"/>
      <c r="AF448" s="91"/>
      <c r="AG448" s="91"/>
      <c r="AH448" s="91"/>
      <c r="AI448" s="91"/>
      <c r="AJ448" s="91"/>
      <c r="AK448" s="91"/>
      <c r="AL448" s="91"/>
      <c r="AM448" s="91"/>
      <c r="AN448" s="91"/>
      <c r="AO448" s="91"/>
      <c r="AP448" s="91"/>
      <c r="AQ448" s="91"/>
      <c r="AR448" s="91"/>
      <c r="AS448" s="91"/>
      <c r="AT448" s="91"/>
      <c r="AU448" s="91"/>
      <c r="AV448" s="91"/>
      <c r="AW448" s="91"/>
      <c r="AX448" s="91"/>
      <c r="AY448" s="91"/>
      <c r="AZ448" s="91"/>
      <c r="BA448" s="91"/>
      <c r="BB448" s="91"/>
      <c r="BC448" s="91"/>
      <c r="BD448" s="91"/>
      <c r="BE448" s="91"/>
      <c r="BF448" s="91"/>
      <c r="BG448" s="91"/>
      <c r="BH448" s="91"/>
      <c r="BI448" s="91"/>
      <c r="BJ448" s="91"/>
      <c r="BK448" s="91"/>
      <c r="BL448" s="91"/>
      <c r="BM448" s="91"/>
      <c r="BN448" s="91"/>
      <c r="BO448" s="91"/>
      <c r="BP448" s="91"/>
      <c r="BQ448" s="91"/>
      <c r="BR448" s="91"/>
      <c r="BS448" s="91"/>
      <c r="BT448" s="91"/>
      <c r="BU448" s="91"/>
      <c r="BV448" s="91"/>
      <c r="BW448" s="91"/>
      <c r="BX448" s="91"/>
      <c r="BY448" s="91"/>
      <c r="BZ448" s="91"/>
      <c r="CA448" s="91"/>
      <c r="CB448" s="91"/>
      <c r="CC448" s="91"/>
      <c r="CD448" s="91"/>
      <c r="CE448" s="91"/>
      <c r="CF448" s="91"/>
      <c r="CG448" s="91"/>
      <c r="CH448" s="91"/>
      <c r="CI448" s="91"/>
      <c r="CJ448" s="91"/>
      <c r="CK448" s="91"/>
      <c r="CL448" s="91"/>
      <c r="CM448" s="91"/>
      <c r="CN448" s="91"/>
    </row>
    <row r="449" spans="1:92" s="85" customFormat="1" ht="12.75">
      <c r="A449" s="142"/>
      <c r="B449" s="82"/>
      <c r="C449" s="82"/>
      <c r="D449" s="82"/>
      <c r="E449" s="83"/>
      <c r="F449" s="84"/>
      <c r="N449" s="84"/>
      <c r="O449" s="91"/>
      <c r="P449" s="91"/>
      <c r="Q449" s="91"/>
      <c r="R449" s="91"/>
      <c r="S449" s="91"/>
      <c r="T449" s="91"/>
      <c r="U449" s="91"/>
      <c r="V449" s="91"/>
      <c r="W449" s="91"/>
      <c r="X449" s="91"/>
      <c r="Y449" s="91"/>
      <c r="Z449" s="91"/>
      <c r="AA449" s="91"/>
      <c r="AB449" s="91"/>
      <c r="AC449" s="91"/>
      <c r="AD449" s="91"/>
      <c r="AE449" s="91"/>
      <c r="AF449" s="91"/>
      <c r="AG449" s="91"/>
      <c r="AH449" s="91"/>
      <c r="AI449" s="91"/>
      <c r="AJ449" s="91"/>
      <c r="AK449" s="91"/>
      <c r="AL449" s="91"/>
      <c r="AM449" s="91"/>
      <c r="AN449" s="91"/>
      <c r="AO449" s="91"/>
      <c r="AP449" s="91"/>
      <c r="AQ449" s="91"/>
      <c r="AR449" s="91"/>
      <c r="AS449" s="91"/>
      <c r="AT449" s="91"/>
      <c r="AU449" s="91"/>
      <c r="AV449" s="91"/>
      <c r="AW449" s="91"/>
      <c r="AX449" s="91"/>
      <c r="AY449" s="91"/>
      <c r="AZ449" s="91"/>
      <c r="BA449" s="91"/>
      <c r="BB449" s="91"/>
      <c r="BC449" s="91"/>
      <c r="BD449" s="91"/>
      <c r="BE449" s="91"/>
      <c r="BF449" s="91"/>
      <c r="BG449" s="91"/>
      <c r="BH449" s="91"/>
      <c r="BI449" s="91"/>
      <c r="BJ449" s="91"/>
      <c r="BK449" s="91"/>
      <c r="BL449" s="91"/>
      <c r="BM449" s="91"/>
      <c r="BN449" s="91"/>
      <c r="BO449" s="91"/>
      <c r="BP449" s="91"/>
      <c r="BQ449" s="91"/>
      <c r="BR449" s="91"/>
      <c r="BS449" s="91"/>
      <c r="BT449" s="91"/>
      <c r="BU449" s="91"/>
      <c r="BV449" s="91"/>
      <c r="BW449" s="91"/>
      <c r="BX449" s="91"/>
      <c r="BY449" s="91"/>
      <c r="BZ449" s="91"/>
      <c r="CA449" s="91"/>
      <c r="CB449" s="91"/>
      <c r="CC449" s="91"/>
      <c r="CD449" s="91"/>
      <c r="CE449" s="91"/>
      <c r="CF449" s="91"/>
      <c r="CG449" s="91"/>
      <c r="CH449" s="91"/>
      <c r="CI449" s="91"/>
      <c r="CJ449" s="91"/>
      <c r="CK449" s="91"/>
      <c r="CL449" s="91"/>
      <c r="CM449" s="91"/>
      <c r="CN449" s="91"/>
    </row>
    <row r="450" spans="1:92" s="85" customFormat="1" ht="12.75">
      <c r="A450" s="142"/>
      <c r="B450" s="82"/>
      <c r="C450" s="82"/>
      <c r="D450" s="82"/>
      <c r="E450" s="83"/>
      <c r="F450" s="84"/>
      <c r="N450" s="84"/>
      <c r="O450" s="91"/>
      <c r="P450" s="91"/>
      <c r="Q450" s="91"/>
      <c r="R450" s="91"/>
      <c r="S450" s="91"/>
      <c r="T450" s="91"/>
      <c r="U450" s="91"/>
      <c r="V450" s="91"/>
      <c r="W450" s="91"/>
      <c r="X450" s="91"/>
      <c r="Y450" s="91"/>
      <c r="Z450" s="91"/>
      <c r="AA450" s="91"/>
      <c r="AB450" s="91"/>
      <c r="AC450" s="91"/>
      <c r="AD450" s="91"/>
      <c r="AE450" s="91"/>
      <c r="AF450" s="91"/>
      <c r="AG450" s="91"/>
      <c r="AH450" s="91"/>
      <c r="AI450" s="91"/>
      <c r="AJ450" s="91"/>
      <c r="AK450" s="91"/>
      <c r="AL450" s="91"/>
      <c r="AM450" s="91"/>
      <c r="AN450" s="91"/>
      <c r="AO450" s="91"/>
      <c r="AP450" s="91"/>
      <c r="AQ450" s="91"/>
      <c r="AR450" s="91"/>
      <c r="AS450" s="91"/>
      <c r="AT450" s="91"/>
      <c r="AU450" s="91"/>
      <c r="AV450" s="91"/>
      <c r="AW450" s="91"/>
      <c r="AX450" s="91"/>
      <c r="AY450" s="91"/>
      <c r="AZ450" s="91"/>
      <c r="BA450" s="91"/>
      <c r="BB450" s="91"/>
      <c r="BC450" s="91"/>
      <c r="BD450" s="91"/>
      <c r="BE450" s="91"/>
      <c r="BF450" s="91"/>
      <c r="BG450" s="91"/>
      <c r="BH450" s="91"/>
      <c r="BI450" s="91"/>
      <c r="BJ450" s="91"/>
      <c r="BK450" s="91"/>
      <c r="BL450" s="91"/>
      <c r="BM450" s="91"/>
      <c r="BN450" s="91"/>
      <c r="BO450" s="91"/>
      <c r="BP450" s="91"/>
      <c r="BQ450" s="91"/>
      <c r="BR450" s="91"/>
      <c r="BS450" s="91"/>
      <c r="BT450" s="91"/>
      <c r="BU450" s="91"/>
      <c r="BV450" s="91"/>
      <c r="BW450" s="91"/>
      <c r="BX450" s="91"/>
      <c r="BY450" s="91"/>
      <c r="BZ450" s="91"/>
      <c r="CA450" s="91"/>
      <c r="CB450" s="91"/>
      <c r="CC450" s="91"/>
      <c r="CD450" s="91"/>
      <c r="CE450" s="91"/>
      <c r="CF450" s="91"/>
      <c r="CG450" s="91"/>
      <c r="CH450" s="91"/>
      <c r="CI450" s="91"/>
      <c r="CJ450" s="91"/>
      <c r="CK450" s="91"/>
      <c r="CL450" s="91"/>
      <c r="CM450" s="91"/>
      <c r="CN450" s="91"/>
    </row>
    <row r="451" spans="1:92" s="85" customFormat="1" ht="12.75">
      <c r="A451" s="142"/>
      <c r="B451" s="82"/>
      <c r="C451" s="82"/>
      <c r="D451" s="82"/>
      <c r="E451" s="83"/>
      <c r="F451" s="84"/>
      <c r="N451" s="84"/>
      <c r="O451" s="91"/>
      <c r="P451" s="91"/>
      <c r="Q451" s="91"/>
      <c r="R451" s="91"/>
      <c r="S451" s="91"/>
      <c r="T451" s="91"/>
      <c r="U451" s="91"/>
      <c r="V451" s="91"/>
      <c r="W451" s="91"/>
      <c r="X451" s="91"/>
      <c r="Y451" s="91"/>
      <c r="Z451" s="91"/>
      <c r="AA451" s="91"/>
      <c r="AB451" s="91"/>
      <c r="AC451" s="91"/>
      <c r="AD451" s="91"/>
      <c r="AE451" s="91"/>
      <c r="AF451" s="91"/>
      <c r="AG451" s="91"/>
      <c r="AH451" s="91"/>
      <c r="AI451" s="91"/>
      <c r="AJ451" s="91"/>
      <c r="AK451" s="91"/>
      <c r="AL451" s="91"/>
      <c r="AM451" s="91"/>
      <c r="AN451" s="91"/>
      <c r="AO451" s="91"/>
      <c r="AP451" s="91"/>
      <c r="AQ451" s="91"/>
      <c r="AR451" s="91"/>
      <c r="AS451" s="91"/>
      <c r="AT451" s="91"/>
      <c r="AU451" s="91"/>
      <c r="AV451" s="91"/>
      <c r="AW451" s="91"/>
      <c r="AX451" s="91"/>
      <c r="AY451" s="91"/>
      <c r="AZ451" s="91"/>
      <c r="BA451" s="91"/>
      <c r="BB451" s="91"/>
      <c r="BC451" s="91"/>
      <c r="BD451" s="91"/>
      <c r="BE451" s="91"/>
      <c r="BF451" s="91"/>
      <c r="BG451" s="91"/>
      <c r="BH451" s="91"/>
      <c r="BI451" s="91"/>
      <c r="BJ451" s="91"/>
      <c r="BK451" s="91"/>
      <c r="BL451" s="91"/>
      <c r="BM451" s="91"/>
      <c r="BN451" s="91"/>
      <c r="BO451" s="91"/>
      <c r="BP451" s="91"/>
      <c r="BQ451" s="91"/>
      <c r="BR451" s="91"/>
      <c r="BS451" s="91"/>
      <c r="BT451" s="91"/>
      <c r="BU451" s="91"/>
      <c r="BV451" s="91"/>
      <c r="BW451" s="91"/>
      <c r="BX451" s="91"/>
      <c r="BY451" s="91"/>
      <c r="BZ451" s="91"/>
      <c r="CA451" s="91"/>
      <c r="CB451" s="91"/>
      <c r="CC451" s="91"/>
      <c r="CD451" s="91"/>
      <c r="CE451" s="91"/>
      <c r="CF451" s="91"/>
      <c r="CG451" s="91"/>
      <c r="CH451" s="91"/>
      <c r="CI451" s="91"/>
      <c r="CJ451" s="91"/>
      <c r="CK451" s="91"/>
      <c r="CL451" s="91"/>
      <c r="CM451" s="91"/>
      <c r="CN451" s="91"/>
    </row>
    <row r="452" spans="1:92" s="85" customFormat="1" ht="12.75">
      <c r="A452" s="142"/>
      <c r="B452" s="82"/>
      <c r="C452" s="82"/>
      <c r="D452" s="82"/>
      <c r="E452" s="83"/>
      <c r="F452" s="84"/>
      <c r="N452" s="84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  <c r="Z452" s="91"/>
      <c r="AA452" s="91"/>
      <c r="AB452" s="91"/>
      <c r="AC452" s="91"/>
      <c r="AD452" s="91"/>
      <c r="AE452" s="91"/>
      <c r="AF452" s="91"/>
      <c r="AG452" s="91"/>
      <c r="AH452" s="91"/>
      <c r="AI452" s="91"/>
      <c r="AJ452" s="91"/>
      <c r="AK452" s="91"/>
      <c r="AL452" s="91"/>
      <c r="AM452" s="91"/>
      <c r="AN452" s="91"/>
      <c r="AO452" s="91"/>
      <c r="AP452" s="91"/>
      <c r="AQ452" s="91"/>
      <c r="AR452" s="91"/>
      <c r="AS452" s="91"/>
      <c r="AT452" s="91"/>
      <c r="AU452" s="91"/>
      <c r="AV452" s="91"/>
      <c r="AW452" s="91"/>
      <c r="AX452" s="91"/>
      <c r="AY452" s="91"/>
      <c r="AZ452" s="91"/>
      <c r="BA452" s="91"/>
      <c r="BB452" s="91"/>
      <c r="BC452" s="91"/>
      <c r="BD452" s="91"/>
      <c r="BE452" s="91"/>
      <c r="BF452" s="91"/>
      <c r="BG452" s="91"/>
      <c r="BH452" s="91"/>
      <c r="BI452" s="91"/>
      <c r="BJ452" s="91"/>
      <c r="BK452" s="91"/>
      <c r="BL452" s="91"/>
      <c r="BM452" s="91"/>
      <c r="BN452" s="91"/>
      <c r="BO452" s="91"/>
      <c r="BP452" s="91"/>
      <c r="BQ452" s="91"/>
      <c r="BR452" s="91"/>
      <c r="BS452" s="91"/>
      <c r="BT452" s="91"/>
      <c r="BU452" s="91"/>
      <c r="BV452" s="91"/>
      <c r="BW452" s="91"/>
      <c r="BX452" s="91"/>
      <c r="BY452" s="91"/>
      <c r="BZ452" s="91"/>
      <c r="CA452" s="91"/>
      <c r="CB452" s="91"/>
      <c r="CC452" s="91"/>
      <c r="CD452" s="91"/>
      <c r="CE452" s="91"/>
      <c r="CF452" s="91"/>
      <c r="CG452" s="91"/>
      <c r="CH452" s="91"/>
      <c r="CI452" s="91"/>
      <c r="CJ452" s="91"/>
      <c r="CK452" s="91"/>
      <c r="CL452" s="91"/>
      <c r="CM452" s="91"/>
      <c r="CN452" s="91"/>
    </row>
    <row r="453" spans="1:92" s="85" customFormat="1" ht="12.75">
      <c r="A453" s="142"/>
      <c r="B453" s="82"/>
      <c r="C453" s="82"/>
      <c r="D453" s="82"/>
      <c r="E453" s="83"/>
      <c r="F453" s="84"/>
      <c r="N453" s="84"/>
      <c r="O453" s="91"/>
      <c r="P453" s="91"/>
      <c r="Q453" s="91"/>
      <c r="R453" s="91"/>
      <c r="S453" s="91"/>
      <c r="T453" s="91"/>
      <c r="U453" s="91"/>
      <c r="V453" s="91"/>
      <c r="W453" s="91"/>
      <c r="X453" s="91"/>
      <c r="Y453" s="91"/>
      <c r="Z453" s="91"/>
      <c r="AA453" s="91"/>
      <c r="AB453" s="91"/>
      <c r="AC453" s="91"/>
      <c r="AD453" s="91"/>
      <c r="AE453" s="91"/>
      <c r="AF453" s="91"/>
      <c r="AG453" s="91"/>
      <c r="AH453" s="91"/>
      <c r="AI453" s="91"/>
      <c r="AJ453" s="91"/>
      <c r="AK453" s="91"/>
      <c r="AL453" s="91"/>
      <c r="AM453" s="91"/>
      <c r="AN453" s="91"/>
      <c r="AO453" s="91"/>
      <c r="AP453" s="91"/>
      <c r="AQ453" s="91"/>
      <c r="AR453" s="91"/>
      <c r="AS453" s="91"/>
      <c r="AT453" s="91"/>
      <c r="AU453" s="91"/>
      <c r="AV453" s="91"/>
      <c r="AW453" s="91"/>
      <c r="AX453" s="91"/>
      <c r="AY453" s="91"/>
      <c r="AZ453" s="91"/>
      <c r="BA453" s="91"/>
      <c r="BB453" s="91"/>
      <c r="BC453" s="91"/>
      <c r="BD453" s="91"/>
      <c r="BE453" s="91"/>
      <c r="BF453" s="91"/>
      <c r="BG453" s="91"/>
      <c r="BH453" s="91"/>
      <c r="BI453" s="91"/>
      <c r="BJ453" s="91"/>
      <c r="BK453" s="91"/>
      <c r="BL453" s="91"/>
      <c r="BM453" s="91"/>
      <c r="BN453" s="91"/>
      <c r="BO453" s="91"/>
      <c r="BP453" s="91"/>
      <c r="BQ453" s="91"/>
      <c r="BR453" s="91"/>
      <c r="BS453" s="91"/>
      <c r="BT453" s="91"/>
      <c r="BU453" s="91"/>
      <c r="BV453" s="91"/>
      <c r="BW453" s="91"/>
      <c r="BX453" s="91"/>
      <c r="BY453" s="91"/>
      <c r="BZ453" s="91"/>
      <c r="CA453" s="91"/>
      <c r="CB453" s="91"/>
      <c r="CC453" s="91"/>
      <c r="CD453" s="91"/>
      <c r="CE453" s="91"/>
      <c r="CF453" s="91"/>
      <c r="CG453" s="91"/>
      <c r="CH453" s="91"/>
      <c r="CI453" s="91"/>
      <c r="CJ453" s="91"/>
      <c r="CK453" s="91"/>
      <c r="CL453" s="91"/>
      <c r="CM453" s="91"/>
      <c r="CN453" s="91"/>
    </row>
    <row r="454" spans="1:92" s="85" customFormat="1" ht="12.75">
      <c r="A454" s="142"/>
      <c r="B454" s="82"/>
      <c r="C454" s="82"/>
      <c r="D454" s="82"/>
      <c r="E454" s="83"/>
      <c r="F454" s="84"/>
      <c r="N454" s="84"/>
      <c r="O454" s="91"/>
      <c r="P454" s="91"/>
      <c r="Q454" s="91"/>
      <c r="R454" s="91"/>
      <c r="S454" s="91"/>
      <c r="T454" s="91"/>
      <c r="U454" s="91"/>
      <c r="V454" s="91"/>
      <c r="W454" s="91"/>
      <c r="X454" s="91"/>
      <c r="Y454" s="91"/>
      <c r="Z454" s="91"/>
      <c r="AA454" s="91"/>
      <c r="AB454" s="91"/>
      <c r="AC454" s="91"/>
      <c r="AD454" s="91"/>
      <c r="AE454" s="91"/>
      <c r="AF454" s="91"/>
      <c r="AG454" s="91"/>
      <c r="AH454" s="91"/>
      <c r="AI454" s="91"/>
      <c r="AJ454" s="91"/>
      <c r="AK454" s="91"/>
      <c r="AL454" s="91"/>
      <c r="AM454" s="91"/>
      <c r="AN454" s="91"/>
      <c r="AO454" s="91"/>
      <c r="AP454" s="91"/>
      <c r="AQ454" s="91"/>
      <c r="AR454" s="91"/>
      <c r="AS454" s="91"/>
      <c r="AT454" s="91"/>
      <c r="AU454" s="91"/>
      <c r="AV454" s="91"/>
      <c r="AW454" s="91"/>
      <c r="AX454" s="91"/>
      <c r="AY454" s="91"/>
      <c r="AZ454" s="91"/>
      <c r="BA454" s="91"/>
      <c r="BB454" s="91"/>
      <c r="BC454" s="91"/>
      <c r="BD454" s="91"/>
      <c r="BE454" s="91"/>
      <c r="BF454" s="91"/>
      <c r="BG454" s="91"/>
      <c r="BH454" s="91"/>
      <c r="BI454" s="91"/>
      <c r="BJ454" s="91"/>
      <c r="BK454" s="91"/>
      <c r="BL454" s="91"/>
      <c r="BM454" s="91"/>
      <c r="BN454" s="91"/>
      <c r="BO454" s="91"/>
      <c r="BP454" s="91"/>
      <c r="BQ454" s="91"/>
      <c r="BR454" s="91"/>
      <c r="BS454" s="91"/>
      <c r="BT454" s="91"/>
      <c r="BU454" s="91"/>
      <c r="BV454" s="91"/>
      <c r="BW454" s="91"/>
      <c r="BX454" s="91"/>
      <c r="BY454" s="91"/>
      <c r="BZ454" s="91"/>
      <c r="CA454" s="91"/>
      <c r="CB454" s="91"/>
      <c r="CC454" s="91"/>
      <c r="CD454" s="91"/>
      <c r="CE454" s="91"/>
      <c r="CF454" s="91"/>
      <c r="CG454" s="91"/>
      <c r="CH454" s="91"/>
      <c r="CI454" s="91"/>
      <c r="CJ454" s="91"/>
      <c r="CK454" s="91"/>
      <c r="CL454" s="91"/>
      <c r="CM454" s="91"/>
      <c r="CN454" s="91"/>
    </row>
    <row r="455" spans="1:92" s="85" customFormat="1" ht="12.75">
      <c r="A455" s="142"/>
      <c r="B455" s="82"/>
      <c r="C455" s="82"/>
      <c r="D455" s="82"/>
      <c r="E455" s="83"/>
      <c r="F455" s="84"/>
      <c r="N455" s="84"/>
      <c r="O455" s="91"/>
      <c r="P455" s="91"/>
      <c r="Q455" s="91"/>
      <c r="R455" s="91"/>
      <c r="S455" s="91"/>
      <c r="T455" s="91"/>
      <c r="U455" s="91"/>
      <c r="V455" s="91"/>
      <c r="W455" s="91"/>
      <c r="X455" s="91"/>
      <c r="Y455" s="91"/>
      <c r="Z455" s="91"/>
      <c r="AA455" s="91"/>
      <c r="AB455" s="91"/>
      <c r="AC455" s="91"/>
      <c r="AD455" s="91"/>
      <c r="AE455" s="91"/>
      <c r="AF455" s="91"/>
      <c r="AG455" s="91"/>
      <c r="AH455" s="91"/>
      <c r="AI455" s="91"/>
      <c r="AJ455" s="91"/>
      <c r="AK455" s="91"/>
      <c r="AL455" s="91"/>
      <c r="AM455" s="91"/>
      <c r="AN455" s="91"/>
      <c r="AO455" s="91"/>
      <c r="AP455" s="91"/>
      <c r="AQ455" s="91"/>
      <c r="AR455" s="91"/>
      <c r="AS455" s="91"/>
      <c r="AT455" s="91"/>
      <c r="AU455" s="91"/>
      <c r="AV455" s="91"/>
      <c r="AW455" s="91"/>
      <c r="AX455" s="91"/>
      <c r="AY455" s="91"/>
      <c r="AZ455" s="91"/>
      <c r="BA455" s="91"/>
      <c r="BB455" s="91"/>
      <c r="BC455" s="91"/>
      <c r="BD455" s="91"/>
      <c r="BE455" s="91"/>
      <c r="BF455" s="91"/>
      <c r="BG455" s="91"/>
      <c r="BH455" s="91"/>
      <c r="BI455" s="91"/>
      <c r="BJ455" s="91"/>
      <c r="BK455" s="91"/>
      <c r="BL455" s="91"/>
      <c r="BM455" s="91"/>
      <c r="BN455" s="91"/>
      <c r="BO455" s="91"/>
      <c r="BP455" s="91"/>
      <c r="BQ455" s="91"/>
      <c r="BR455" s="91"/>
      <c r="BS455" s="91"/>
      <c r="BT455" s="91"/>
      <c r="BU455" s="91"/>
      <c r="BV455" s="91"/>
      <c r="BW455" s="91"/>
      <c r="BX455" s="91"/>
      <c r="BY455" s="91"/>
      <c r="BZ455" s="91"/>
      <c r="CA455" s="91"/>
      <c r="CB455" s="91"/>
      <c r="CC455" s="91"/>
      <c r="CD455" s="91"/>
      <c r="CE455" s="91"/>
      <c r="CF455" s="91"/>
      <c r="CG455" s="91"/>
      <c r="CH455" s="91"/>
      <c r="CI455" s="91"/>
      <c r="CJ455" s="91"/>
      <c r="CK455" s="91"/>
      <c r="CL455" s="91"/>
      <c r="CM455" s="91"/>
      <c r="CN455" s="91"/>
    </row>
    <row r="456" spans="1:92" s="85" customFormat="1" ht="12.75">
      <c r="A456" s="142"/>
      <c r="B456" s="82"/>
      <c r="C456" s="82"/>
      <c r="D456" s="82"/>
      <c r="E456" s="83"/>
      <c r="F456" s="84"/>
      <c r="N456" s="84"/>
      <c r="O456" s="91"/>
      <c r="P456" s="91"/>
      <c r="Q456" s="91"/>
      <c r="R456" s="91"/>
      <c r="S456" s="91"/>
      <c r="T456" s="91"/>
      <c r="U456" s="91"/>
      <c r="V456" s="91"/>
      <c r="W456" s="91"/>
      <c r="X456" s="91"/>
      <c r="Y456" s="91"/>
      <c r="Z456" s="91"/>
      <c r="AA456" s="91"/>
      <c r="AB456" s="91"/>
      <c r="AC456" s="91"/>
      <c r="AD456" s="91"/>
      <c r="AE456" s="91"/>
      <c r="AF456" s="91"/>
      <c r="AG456" s="91"/>
      <c r="AH456" s="91"/>
      <c r="AI456" s="91"/>
      <c r="AJ456" s="91"/>
      <c r="AK456" s="91"/>
      <c r="AL456" s="91"/>
      <c r="AM456" s="91"/>
      <c r="AN456" s="91"/>
      <c r="AO456" s="91"/>
      <c r="AP456" s="91"/>
      <c r="AQ456" s="91"/>
      <c r="AR456" s="91"/>
      <c r="AS456" s="91"/>
      <c r="AT456" s="91"/>
      <c r="AU456" s="91"/>
      <c r="AV456" s="91"/>
      <c r="AW456" s="91"/>
      <c r="AX456" s="91"/>
      <c r="AY456" s="91"/>
      <c r="AZ456" s="91"/>
      <c r="BA456" s="91"/>
      <c r="BB456" s="91"/>
      <c r="BC456" s="91"/>
      <c r="BD456" s="91"/>
      <c r="BE456" s="91"/>
      <c r="BF456" s="91"/>
      <c r="BG456" s="91"/>
      <c r="BH456" s="91"/>
      <c r="BI456" s="91"/>
      <c r="BJ456" s="91"/>
      <c r="BK456" s="91"/>
      <c r="BL456" s="91"/>
      <c r="BM456" s="91"/>
      <c r="BN456" s="91"/>
      <c r="BO456" s="91"/>
      <c r="BP456" s="91"/>
      <c r="BQ456" s="91"/>
      <c r="BR456" s="91"/>
      <c r="BS456" s="91"/>
      <c r="BT456" s="91"/>
      <c r="BU456" s="91"/>
      <c r="BV456" s="91"/>
      <c r="BW456" s="91"/>
      <c r="BX456" s="91"/>
      <c r="BY456" s="91"/>
      <c r="BZ456" s="91"/>
      <c r="CA456" s="91"/>
      <c r="CB456" s="91"/>
      <c r="CC456" s="91"/>
      <c r="CD456" s="91"/>
      <c r="CE456" s="91"/>
      <c r="CF456" s="91"/>
      <c r="CG456" s="91"/>
      <c r="CH456" s="91"/>
      <c r="CI456" s="91"/>
      <c r="CJ456" s="91"/>
      <c r="CK456" s="91"/>
      <c r="CL456" s="91"/>
      <c r="CM456" s="91"/>
      <c r="CN456" s="91"/>
    </row>
    <row r="457" spans="1:92" s="85" customFormat="1" ht="12.75">
      <c r="A457" s="142"/>
      <c r="B457" s="82"/>
      <c r="C457" s="82"/>
      <c r="D457" s="82"/>
      <c r="E457" s="83"/>
      <c r="F457" s="84"/>
      <c r="N457" s="84"/>
      <c r="O457" s="91"/>
      <c r="P457" s="91"/>
      <c r="Q457" s="91"/>
      <c r="R457" s="91"/>
      <c r="S457" s="91"/>
      <c r="T457" s="91"/>
      <c r="U457" s="91"/>
      <c r="V457" s="91"/>
      <c r="W457" s="91"/>
      <c r="X457" s="91"/>
      <c r="Y457" s="91"/>
      <c r="Z457" s="91"/>
      <c r="AA457" s="91"/>
      <c r="AB457" s="91"/>
      <c r="AC457" s="91"/>
      <c r="AD457" s="91"/>
      <c r="AE457" s="91"/>
      <c r="AF457" s="91"/>
      <c r="AG457" s="91"/>
      <c r="AH457" s="91"/>
      <c r="AI457" s="91"/>
      <c r="AJ457" s="91"/>
      <c r="AK457" s="91"/>
      <c r="AL457" s="91"/>
      <c r="AM457" s="91"/>
      <c r="AN457" s="91"/>
      <c r="AO457" s="91"/>
      <c r="AP457" s="91"/>
      <c r="AQ457" s="91"/>
      <c r="AR457" s="91"/>
      <c r="AS457" s="91"/>
      <c r="AT457" s="91"/>
      <c r="AU457" s="91"/>
      <c r="AV457" s="91"/>
      <c r="AW457" s="91"/>
      <c r="AX457" s="91"/>
      <c r="AY457" s="91"/>
      <c r="AZ457" s="91"/>
      <c r="BA457" s="91"/>
      <c r="BB457" s="91"/>
      <c r="BC457" s="91"/>
      <c r="BD457" s="91"/>
      <c r="BE457" s="91"/>
      <c r="BF457" s="91"/>
      <c r="BG457" s="91"/>
      <c r="BH457" s="91"/>
      <c r="BI457" s="91"/>
      <c r="BJ457" s="91"/>
      <c r="BK457" s="91"/>
      <c r="BL457" s="91"/>
      <c r="BM457" s="91"/>
      <c r="BN457" s="91"/>
      <c r="BO457" s="91"/>
      <c r="BP457" s="91"/>
      <c r="BQ457" s="91"/>
      <c r="BR457" s="91"/>
      <c r="BS457" s="91"/>
      <c r="BT457" s="91"/>
      <c r="BU457" s="91"/>
      <c r="BV457" s="91"/>
      <c r="BW457" s="91"/>
      <c r="BX457" s="91"/>
      <c r="BY457" s="91"/>
      <c r="BZ457" s="91"/>
      <c r="CA457" s="91"/>
      <c r="CB457" s="91"/>
      <c r="CC457" s="91"/>
      <c r="CD457" s="91"/>
      <c r="CE457" s="91"/>
      <c r="CF457" s="91"/>
      <c r="CG457" s="91"/>
      <c r="CH457" s="91"/>
      <c r="CI457" s="91"/>
      <c r="CJ457" s="91"/>
      <c r="CK457" s="91"/>
      <c r="CL457" s="91"/>
      <c r="CM457" s="91"/>
      <c r="CN457" s="91"/>
    </row>
    <row r="458" spans="1:92" s="85" customFormat="1" ht="12.75">
      <c r="A458" s="142"/>
      <c r="B458" s="82"/>
      <c r="C458" s="82"/>
      <c r="D458" s="82"/>
      <c r="E458" s="83"/>
      <c r="F458" s="84"/>
      <c r="N458" s="84"/>
      <c r="O458" s="91"/>
      <c r="P458" s="91"/>
      <c r="Q458" s="91"/>
      <c r="R458" s="91"/>
      <c r="S458" s="91"/>
      <c r="T458" s="91"/>
      <c r="U458" s="91"/>
      <c r="V458" s="91"/>
      <c r="W458" s="91"/>
      <c r="X458" s="91"/>
      <c r="Y458" s="91"/>
      <c r="Z458" s="91"/>
      <c r="AA458" s="91"/>
      <c r="AB458" s="91"/>
      <c r="AC458" s="91"/>
      <c r="AD458" s="91"/>
      <c r="AE458" s="91"/>
      <c r="AF458" s="91"/>
      <c r="AG458" s="91"/>
      <c r="AH458" s="91"/>
      <c r="AI458" s="91"/>
      <c r="AJ458" s="91"/>
      <c r="AK458" s="91"/>
      <c r="AL458" s="91"/>
      <c r="AM458" s="91"/>
      <c r="AN458" s="91"/>
      <c r="AO458" s="91"/>
      <c r="AP458" s="91"/>
      <c r="AQ458" s="91"/>
      <c r="AR458" s="91"/>
      <c r="AS458" s="91"/>
      <c r="AT458" s="91"/>
      <c r="AU458" s="91"/>
      <c r="AV458" s="91"/>
      <c r="AW458" s="91"/>
      <c r="AX458" s="91"/>
      <c r="AY458" s="91"/>
      <c r="AZ458" s="91"/>
      <c r="BA458" s="91"/>
      <c r="BB458" s="91"/>
      <c r="BC458" s="91"/>
      <c r="BD458" s="91"/>
      <c r="BE458" s="91"/>
      <c r="BF458" s="91"/>
      <c r="BG458" s="91"/>
      <c r="BH458" s="91"/>
      <c r="BI458" s="91"/>
      <c r="BJ458" s="91"/>
      <c r="BK458" s="91"/>
      <c r="BL458" s="91"/>
      <c r="BM458" s="91"/>
      <c r="BN458" s="91"/>
      <c r="BO458" s="91"/>
      <c r="BP458" s="91"/>
      <c r="BQ458" s="91"/>
      <c r="BR458" s="91"/>
      <c r="BS458" s="91"/>
      <c r="BT458" s="91"/>
      <c r="BU458" s="91"/>
      <c r="BV458" s="91"/>
      <c r="BW458" s="91"/>
      <c r="BX458" s="91"/>
      <c r="BY458" s="91"/>
      <c r="BZ458" s="91"/>
      <c r="CA458" s="91"/>
      <c r="CB458" s="91"/>
      <c r="CC458" s="91"/>
      <c r="CD458" s="91"/>
      <c r="CE458" s="91"/>
      <c r="CF458" s="91"/>
      <c r="CG458" s="91"/>
      <c r="CH458" s="91"/>
      <c r="CI458" s="91"/>
      <c r="CJ458" s="91"/>
      <c r="CK458" s="91"/>
      <c r="CL458" s="91"/>
      <c r="CM458" s="91"/>
      <c r="CN458" s="91"/>
    </row>
    <row r="459" spans="1:92" s="85" customFormat="1" ht="12.75">
      <c r="A459" s="142"/>
      <c r="B459" s="82"/>
      <c r="C459" s="82"/>
      <c r="D459" s="82"/>
      <c r="E459" s="83"/>
      <c r="F459" s="84"/>
      <c r="N459" s="84"/>
      <c r="O459" s="91"/>
      <c r="P459" s="91"/>
      <c r="Q459" s="91"/>
      <c r="R459" s="91"/>
      <c r="S459" s="91"/>
      <c r="T459" s="91"/>
      <c r="U459" s="91"/>
      <c r="V459" s="91"/>
      <c r="W459" s="91"/>
      <c r="X459" s="91"/>
      <c r="Y459" s="91"/>
      <c r="Z459" s="91"/>
      <c r="AA459" s="91"/>
      <c r="AB459" s="91"/>
      <c r="AC459" s="91"/>
      <c r="AD459" s="91"/>
      <c r="AE459" s="91"/>
      <c r="AF459" s="91"/>
      <c r="AG459" s="91"/>
      <c r="AH459" s="91"/>
      <c r="AI459" s="91"/>
      <c r="AJ459" s="91"/>
      <c r="AK459" s="91"/>
      <c r="AL459" s="91"/>
      <c r="AM459" s="91"/>
      <c r="AN459" s="91"/>
      <c r="AO459" s="91"/>
      <c r="AP459" s="91"/>
      <c r="AQ459" s="91"/>
      <c r="AR459" s="91"/>
      <c r="AS459" s="91"/>
      <c r="AT459" s="91"/>
      <c r="AU459" s="91"/>
      <c r="AV459" s="91"/>
      <c r="AW459" s="91"/>
      <c r="AX459" s="91"/>
      <c r="AY459" s="91"/>
      <c r="AZ459" s="91"/>
      <c r="BA459" s="91"/>
      <c r="BB459" s="91"/>
      <c r="BC459" s="91"/>
      <c r="BD459" s="91"/>
      <c r="BE459" s="91"/>
      <c r="BF459" s="91"/>
      <c r="BG459" s="91"/>
      <c r="BH459" s="91"/>
      <c r="BI459" s="91"/>
      <c r="BJ459" s="91"/>
      <c r="BK459" s="91"/>
      <c r="BL459" s="91"/>
      <c r="BM459" s="91"/>
      <c r="BN459" s="91"/>
      <c r="BO459" s="91"/>
      <c r="BP459" s="91"/>
      <c r="BQ459" s="91"/>
      <c r="BR459" s="91"/>
      <c r="BS459" s="91"/>
      <c r="BT459" s="91"/>
      <c r="BU459" s="91"/>
      <c r="BV459" s="91"/>
      <c r="BW459" s="91"/>
      <c r="BX459" s="91"/>
      <c r="BY459" s="91"/>
      <c r="BZ459" s="91"/>
      <c r="CA459" s="91"/>
      <c r="CB459" s="91"/>
      <c r="CC459" s="91"/>
      <c r="CD459" s="91"/>
      <c r="CE459" s="91"/>
      <c r="CF459" s="91"/>
      <c r="CG459" s="91"/>
      <c r="CH459" s="91"/>
      <c r="CI459" s="91"/>
      <c r="CJ459" s="91"/>
      <c r="CK459" s="91"/>
      <c r="CL459" s="91"/>
      <c r="CM459" s="91"/>
      <c r="CN459" s="91"/>
    </row>
    <row r="460" spans="1:92" s="85" customFormat="1" ht="12.75">
      <c r="A460" s="142"/>
      <c r="B460" s="82"/>
      <c r="C460" s="82"/>
      <c r="D460" s="82"/>
      <c r="E460" s="83"/>
      <c r="F460" s="84"/>
      <c r="N460" s="84"/>
      <c r="O460" s="91"/>
      <c r="P460" s="91"/>
      <c r="Q460" s="91"/>
      <c r="R460" s="91"/>
      <c r="S460" s="91"/>
      <c r="T460" s="91"/>
      <c r="U460" s="91"/>
      <c r="V460" s="91"/>
      <c r="W460" s="91"/>
      <c r="X460" s="91"/>
      <c r="Y460" s="91"/>
      <c r="Z460" s="91"/>
      <c r="AA460" s="91"/>
      <c r="AB460" s="91"/>
      <c r="AC460" s="91"/>
      <c r="AD460" s="91"/>
      <c r="AE460" s="91"/>
      <c r="AF460" s="91"/>
      <c r="AG460" s="91"/>
      <c r="AH460" s="91"/>
      <c r="AI460" s="91"/>
      <c r="AJ460" s="91"/>
      <c r="AK460" s="91"/>
      <c r="AL460" s="91"/>
      <c r="AM460" s="91"/>
      <c r="AN460" s="91"/>
      <c r="AO460" s="91"/>
      <c r="AP460" s="91"/>
      <c r="AQ460" s="91"/>
      <c r="AR460" s="91"/>
      <c r="AS460" s="91"/>
      <c r="AT460" s="91"/>
      <c r="AU460" s="91"/>
      <c r="AV460" s="91"/>
      <c r="AW460" s="91"/>
      <c r="AX460" s="91"/>
      <c r="AY460" s="91"/>
      <c r="AZ460" s="91"/>
      <c r="BA460" s="91"/>
      <c r="BB460" s="91"/>
      <c r="BC460" s="91"/>
      <c r="BD460" s="91"/>
      <c r="BE460" s="91"/>
      <c r="BF460" s="91"/>
      <c r="BG460" s="91"/>
      <c r="BH460" s="91"/>
      <c r="BI460" s="91"/>
      <c r="BJ460" s="91"/>
      <c r="BK460" s="91"/>
      <c r="BL460" s="91"/>
      <c r="BM460" s="91"/>
      <c r="BN460" s="91"/>
      <c r="BO460" s="91"/>
      <c r="BP460" s="91"/>
      <c r="BQ460" s="91"/>
      <c r="BR460" s="91"/>
      <c r="BS460" s="91"/>
      <c r="BT460" s="91"/>
      <c r="BU460" s="91"/>
      <c r="BV460" s="91"/>
      <c r="BW460" s="91"/>
      <c r="BX460" s="91"/>
      <c r="BY460" s="91"/>
      <c r="BZ460" s="91"/>
      <c r="CA460" s="91"/>
      <c r="CB460" s="91"/>
      <c r="CC460" s="91"/>
      <c r="CD460" s="91"/>
      <c r="CE460" s="91"/>
      <c r="CF460" s="91"/>
      <c r="CG460" s="91"/>
      <c r="CH460" s="91"/>
      <c r="CI460" s="91"/>
      <c r="CJ460" s="91"/>
      <c r="CK460" s="91"/>
      <c r="CL460" s="91"/>
      <c r="CM460" s="91"/>
      <c r="CN460" s="91"/>
    </row>
    <row r="461" spans="1:92" s="85" customFormat="1" ht="12.75">
      <c r="A461" s="142"/>
      <c r="B461" s="82"/>
      <c r="C461" s="82"/>
      <c r="D461" s="82"/>
      <c r="E461" s="83"/>
      <c r="F461" s="84"/>
      <c r="N461" s="84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/>
      <c r="AE461" s="91"/>
      <c r="AF461" s="91"/>
      <c r="AG461" s="91"/>
      <c r="AH461" s="91"/>
      <c r="AI461" s="91"/>
      <c r="AJ461" s="91"/>
      <c r="AK461" s="91"/>
      <c r="AL461" s="91"/>
      <c r="AM461" s="91"/>
      <c r="AN461" s="91"/>
      <c r="AO461" s="91"/>
      <c r="AP461" s="91"/>
      <c r="AQ461" s="91"/>
      <c r="AR461" s="91"/>
      <c r="AS461" s="91"/>
      <c r="AT461" s="91"/>
      <c r="AU461" s="91"/>
      <c r="AV461" s="91"/>
      <c r="AW461" s="91"/>
      <c r="AX461" s="91"/>
      <c r="AY461" s="91"/>
      <c r="AZ461" s="91"/>
      <c r="BA461" s="91"/>
      <c r="BB461" s="91"/>
      <c r="BC461" s="91"/>
      <c r="BD461" s="91"/>
      <c r="BE461" s="91"/>
      <c r="BF461" s="91"/>
      <c r="BG461" s="91"/>
      <c r="BH461" s="91"/>
      <c r="BI461" s="91"/>
      <c r="BJ461" s="91"/>
      <c r="BK461" s="91"/>
      <c r="BL461" s="91"/>
      <c r="BM461" s="91"/>
      <c r="BN461" s="91"/>
      <c r="BO461" s="91"/>
      <c r="BP461" s="91"/>
      <c r="BQ461" s="91"/>
      <c r="BR461" s="91"/>
      <c r="BS461" s="91"/>
      <c r="BT461" s="91"/>
      <c r="BU461" s="91"/>
      <c r="BV461" s="91"/>
      <c r="BW461" s="91"/>
      <c r="BX461" s="91"/>
      <c r="BY461" s="91"/>
      <c r="BZ461" s="91"/>
      <c r="CA461" s="91"/>
      <c r="CB461" s="91"/>
      <c r="CC461" s="91"/>
      <c r="CD461" s="91"/>
      <c r="CE461" s="91"/>
      <c r="CF461" s="91"/>
      <c r="CG461" s="91"/>
      <c r="CH461" s="91"/>
      <c r="CI461" s="91"/>
      <c r="CJ461" s="91"/>
      <c r="CK461" s="91"/>
      <c r="CL461" s="91"/>
      <c r="CM461" s="91"/>
      <c r="CN461" s="91"/>
    </row>
    <row r="462" spans="1:92" s="85" customFormat="1" ht="12.75">
      <c r="A462" s="142"/>
      <c r="B462" s="82"/>
      <c r="C462" s="82"/>
      <c r="D462" s="82"/>
      <c r="E462" s="83"/>
      <c r="F462" s="84"/>
      <c r="N462" s="84"/>
      <c r="O462" s="91"/>
      <c r="P462" s="91"/>
      <c r="Q462" s="91"/>
      <c r="R462" s="91"/>
      <c r="S462" s="91"/>
      <c r="T462" s="91"/>
      <c r="U462" s="91"/>
      <c r="V462" s="91"/>
      <c r="W462" s="91"/>
      <c r="X462" s="91"/>
      <c r="Y462" s="91"/>
      <c r="Z462" s="91"/>
      <c r="AA462" s="91"/>
      <c r="AB462" s="91"/>
      <c r="AC462" s="91"/>
      <c r="AD462" s="91"/>
      <c r="AE462" s="91"/>
      <c r="AF462" s="91"/>
      <c r="AG462" s="91"/>
      <c r="AH462" s="91"/>
      <c r="AI462" s="91"/>
      <c r="AJ462" s="91"/>
      <c r="AK462" s="91"/>
      <c r="AL462" s="91"/>
      <c r="AM462" s="91"/>
      <c r="AN462" s="91"/>
      <c r="AO462" s="91"/>
      <c r="AP462" s="91"/>
      <c r="AQ462" s="91"/>
      <c r="AR462" s="91"/>
      <c r="AS462" s="91"/>
      <c r="AT462" s="91"/>
      <c r="AU462" s="91"/>
      <c r="AV462" s="91"/>
      <c r="AW462" s="91"/>
      <c r="AX462" s="91"/>
      <c r="AY462" s="91"/>
      <c r="AZ462" s="91"/>
      <c r="BA462" s="91"/>
      <c r="BB462" s="91"/>
      <c r="BC462" s="91"/>
      <c r="BD462" s="91"/>
      <c r="BE462" s="91"/>
      <c r="BF462" s="91"/>
      <c r="BG462" s="91"/>
      <c r="BH462" s="91"/>
      <c r="BI462" s="91"/>
      <c r="BJ462" s="91"/>
      <c r="BK462" s="91"/>
      <c r="BL462" s="91"/>
      <c r="BM462" s="91"/>
      <c r="BN462" s="91"/>
      <c r="BO462" s="91"/>
      <c r="BP462" s="91"/>
      <c r="BQ462" s="91"/>
      <c r="BR462" s="91"/>
      <c r="BS462" s="91"/>
      <c r="BT462" s="91"/>
      <c r="BU462" s="91"/>
      <c r="BV462" s="91"/>
      <c r="BW462" s="91"/>
      <c r="BX462" s="91"/>
      <c r="BY462" s="91"/>
      <c r="BZ462" s="91"/>
      <c r="CA462" s="91"/>
      <c r="CB462" s="91"/>
      <c r="CC462" s="91"/>
      <c r="CD462" s="91"/>
      <c r="CE462" s="91"/>
      <c r="CF462" s="91"/>
      <c r="CG462" s="91"/>
      <c r="CH462" s="91"/>
      <c r="CI462" s="91"/>
      <c r="CJ462" s="91"/>
      <c r="CK462" s="91"/>
      <c r="CL462" s="91"/>
      <c r="CM462" s="91"/>
      <c r="CN462" s="91"/>
    </row>
    <row r="463" spans="1:92" s="85" customFormat="1" ht="12.75">
      <c r="A463" s="142"/>
      <c r="B463" s="82"/>
      <c r="C463" s="82"/>
      <c r="D463" s="82"/>
      <c r="E463" s="83"/>
      <c r="F463" s="84"/>
      <c r="N463" s="84"/>
      <c r="O463" s="91"/>
      <c r="P463" s="91"/>
      <c r="Q463" s="91"/>
      <c r="R463" s="91"/>
      <c r="S463" s="91"/>
      <c r="T463" s="91"/>
      <c r="U463" s="91"/>
      <c r="V463" s="91"/>
      <c r="W463" s="91"/>
      <c r="X463" s="91"/>
      <c r="Y463" s="91"/>
      <c r="Z463" s="91"/>
      <c r="AA463" s="91"/>
      <c r="AB463" s="91"/>
      <c r="AC463" s="91"/>
      <c r="AD463" s="91"/>
      <c r="AE463" s="91"/>
      <c r="AF463" s="91"/>
      <c r="AG463" s="91"/>
      <c r="AH463" s="91"/>
      <c r="AI463" s="91"/>
      <c r="AJ463" s="91"/>
      <c r="AK463" s="91"/>
      <c r="AL463" s="91"/>
      <c r="AM463" s="91"/>
      <c r="AN463" s="91"/>
      <c r="AO463" s="91"/>
      <c r="AP463" s="91"/>
      <c r="AQ463" s="91"/>
      <c r="AR463" s="91"/>
      <c r="AS463" s="91"/>
      <c r="AT463" s="91"/>
      <c r="AU463" s="91"/>
      <c r="AV463" s="91"/>
      <c r="AW463" s="91"/>
      <c r="AX463" s="91"/>
      <c r="AY463" s="91"/>
      <c r="AZ463" s="91"/>
      <c r="BA463" s="91"/>
      <c r="BB463" s="91"/>
      <c r="BC463" s="91"/>
      <c r="BD463" s="91"/>
      <c r="BE463" s="91"/>
      <c r="BF463" s="91"/>
      <c r="BG463" s="91"/>
      <c r="BH463" s="91"/>
      <c r="BI463" s="91"/>
      <c r="BJ463" s="91"/>
      <c r="BK463" s="91"/>
      <c r="BL463" s="91"/>
      <c r="BM463" s="91"/>
      <c r="BN463" s="91"/>
      <c r="BO463" s="91"/>
      <c r="BP463" s="91"/>
      <c r="BQ463" s="91"/>
      <c r="BR463" s="91"/>
      <c r="BS463" s="91"/>
      <c r="BT463" s="91"/>
      <c r="BU463" s="91"/>
      <c r="BV463" s="91"/>
      <c r="BW463" s="91"/>
      <c r="BX463" s="91"/>
      <c r="BY463" s="91"/>
      <c r="BZ463" s="91"/>
      <c r="CA463" s="91"/>
      <c r="CB463" s="91"/>
      <c r="CC463" s="91"/>
      <c r="CD463" s="91"/>
      <c r="CE463" s="91"/>
      <c r="CF463" s="91"/>
      <c r="CG463" s="91"/>
      <c r="CH463" s="91"/>
      <c r="CI463" s="91"/>
      <c r="CJ463" s="91"/>
      <c r="CK463" s="91"/>
      <c r="CL463" s="91"/>
      <c r="CM463" s="91"/>
      <c r="CN463" s="91"/>
    </row>
    <row r="464" spans="1:92" s="85" customFormat="1" ht="12.75">
      <c r="A464" s="142"/>
      <c r="B464" s="82"/>
      <c r="C464" s="82"/>
      <c r="D464" s="82"/>
      <c r="E464" s="83"/>
      <c r="F464" s="84"/>
      <c r="N464" s="84"/>
      <c r="O464" s="91"/>
      <c r="P464" s="91"/>
      <c r="Q464" s="91"/>
      <c r="R464" s="91"/>
      <c r="S464" s="91"/>
      <c r="T464" s="91"/>
      <c r="U464" s="91"/>
      <c r="V464" s="91"/>
      <c r="W464" s="91"/>
      <c r="X464" s="91"/>
      <c r="Y464" s="91"/>
      <c r="Z464" s="91"/>
      <c r="AA464" s="91"/>
      <c r="AB464" s="91"/>
      <c r="AC464" s="91"/>
      <c r="AD464" s="91"/>
      <c r="AE464" s="91"/>
      <c r="AF464" s="91"/>
      <c r="AG464" s="91"/>
      <c r="AH464" s="91"/>
      <c r="AI464" s="91"/>
      <c r="AJ464" s="91"/>
      <c r="AK464" s="91"/>
      <c r="AL464" s="91"/>
      <c r="AM464" s="91"/>
      <c r="AN464" s="91"/>
      <c r="AO464" s="91"/>
      <c r="AP464" s="91"/>
      <c r="AQ464" s="91"/>
      <c r="AR464" s="91"/>
      <c r="AS464" s="91"/>
      <c r="AT464" s="91"/>
      <c r="AU464" s="91"/>
      <c r="AV464" s="91"/>
      <c r="AW464" s="91"/>
      <c r="AX464" s="91"/>
      <c r="AY464" s="91"/>
      <c r="AZ464" s="91"/>
      <c r="BA464" s="91"/>
      <c r="BB464" s="91"/>
      <c r="BC464" s="91"/>
      <c r="BD464" s="91"/>
      <c r="BE464" s="91"/>
      <c r="BF464" s="91"/>
      <c r="BG464" s="91"/>
      <c r="BH464" s="91"/>
      <c r="BI464" s="91"/>
      <c r="BJ464" s="91"/>
      <c r="BK464" s="91"/>
      <c r="BL464" s="91"/>
      <c r="BM464" s="91"/>
      <c r="BN464" s="91"/>
      <c r="BO464" s="91"/>
      <c r="BP464" s="91"/>
      <c r="BQ464" s="91"/>
      <c r="BR464" s="91"/>
      <c r="BS464" s="91"/>
      <c r="BT464" s="91"/>
      <c r="BU464" s="91"/>
      <c r="BV464" s="91"/>
      <c r="BW464" s="91"/>
      <c r="BX464" s="91"/>
      <c r="BY464" s="91"/>
      <c r="BZ464" s="91"/>
      <c r="CA464" s="91"/>
      <c r="CB464" s="91"/>
      <c r="CC464" s="91"/>
      <c r="CD464" s="91"/>
      <c r="CE464" s="91"/>
      <c r="CF464" s="91"/>
      <c r="CG464" s="91"/>
      <c r="CH464" s="91"/>
      <c r="CI464" s="91"/>
      <c r="CJ464" s="91"/>
      <c r="CK464" s="91"/>
      <c r="CL464" s="91"/>
      <c r="CM464" s="91"/>
      <c r="CN464" s="91"/>
    </row>
    <row r="465" spans="1:92" s="85" customFormat="1" ht="12.75">
      <c r="A465" s="142"/>
      <c r="B465" s="82"/>
      <c r="C465" s="82"/>
      <c r="D465" s="82"/>
      <c r="E465" s="83"/>
      <c r="F465" s="84"/>
      <c r="N465" s="84"/>
      <c r="O465" s="91"/>
      <c r="P465" s="91"/>
      <c r="Q465" s="91"/>
      <c r="R465" s="91"/>
      <c r="S465" s="91"/>
      <c r="T465" s="91"/>
      <c r="U465" s="91"/>
      <c r="V465" s="91"/>
      <c r="W465" s="91"/>
      <c r="X465" s="91"/>
      <c r="Y465" s="91"/>
      <c r="Z465" s="91"/>
      <c r="AA465" s="91"/>
      <c r="AB465" s="91"/>
      <c r="AC465" s="91"/>
      <c r="AD465" s="91"/>
      <c r="AE465" s="91"/>
      <c r="AF465" s="91"/>
      <c r="AG465" s="91"/>
      <c r="AH465" s="91"/>
      <c r="AI465" s="91"/>
      <c r="AJ465" s="91"/>
      <c r="AK465" s="91"/>
      <c r="AL465" s="91"/>
      <c r="AM465" s="91"/>
      <c r="AN465" s="91"/>
      <c r="AO465" s="91"/>
      <c r="AP465" s="91"/>
      <c r="AQ465" s="91"/>
      <c r="AR465" s="91"/>
      <c r="AS465" s="91"/>
      <c r="AT465" s="91"/>
      <c r="AU465" s="91"/>
      <c r="AV465" s="91"/>
      <c r="AW465" s="91"/>
      <c r="AX465" s="91"/>
      <c r="AY465" s="91"/>
      <c r="AZ465" s="91"/>
      <c r="BA465" s="91"/>
      <c r="BB465" s="91"/>
      <c r="BC465" s="91"/>
      <c r="BD465" s="91"/>
      <c r="BE465" s="91"/>
      <c r="BF465" s="91"/>
      <c r="BG465" s="91"/>
      <c r="BH465" s="91"/>
      <c r="BI465" s="91"/>
      <c r="BJ465" s="91"/>
      <c r="BK465" s="91"/>
      <c r="BL465" s="91"/>
      <c r="BM465" s="91"/>
      <c r="BN465" s="91"/>
      <c r="BO465" s="91"/>
      <c r="BP465" s="91"/>
      <c r="BQ465" s="91"/>
      <c r="BR465" s="91"/>
      <c r="BS465" s="91"/>
      <c r="BT465" s="91"/>
      <c r="BU465" s="91"/>
      <c r="BV465" s="91"/>
      <c r="BW465" s="91"/>
      <c r="BX465" s="91"/>
      <c r="BY465" s="91"/>
      <c r="BZ465" s="91"/>
      <c r="CA465" s="91"/>
      <c r="CB465" s="91"/>
      <c r="CC465" s="91"/>
      <c r="CD465" s="91"/>
      <c r="CE465" s="91"/>
      <c r="CF465" s="91"/>
      <c r="CG465" s="91"/>
      <c r="CH465" s="91"/>
      <c r="CI465" s="91"/>
      <c r="CJ465" s="91"/>
      <c r="CK465" s="91"/>
      <c r="CL465" s="91"/>
      <c r="CM465" s="91"/>
      <c r="CN465" s="91"/>
    </row>
    <row r="466" spans="1:92" s="85" customFormat="1" ht="12.75">
      <c r="A466" s="142"/>
      <c r="B466" s="82"/>
      <c r="C466" s="82"/>
      <c r="D466" s="82"/>
      <c r="E466" s="83"/>
      <c r="F466" s="84"/>
      <c r="N466" s="84"/>
      <c r="O466" s="91"/>
      <c r="P466" s="91"/>
      <c r="Q466" s="91"/>
      <c r="R466" s="91"/>
      <c r="S466" s="91"/>
      <c r="T466" s="91"/>
      <c r="U466" s="91"/>
      <c r="V466" s="91"/>
      <c r="W466" s="91"/>
      <c r="X466" s="91"/>
      <c r="Y466" s="91"/>
      <c r="Z466" s="91"/>
      <c r="AA466" s="91"/>
      <c r="AB466" s="91"/>
      <c r="AC466" s="91"/>
      <c r="AD466" s="91"/>
      <c r="AE466" s="91"/>
      <c r="AF466" s="91"/>
      <c r="AG466" s="91"/>
      <c r="AH466" s="91"/>
      <c r="AI466" s="91"/>
      <c r="AJ466" s="91"/>
      <c r="AK466" s="91"/>
      <c r="AL466" s="91"/>
      <c r="AM466" s="91"/>
      <c r="AN466" s="91"/>
      <c r="AO466" s="91"/>
      <c r="AP466" s="91"/>
      <c r="AQ466" s="91"/>
      <c r="AR466" s="91"/>
      <c r="AS466" s="91"/>
      <c r="AT466" s="91"/>
      <c r="AU466" s="91"/>
      <c r="AV466" s="91"/>
      <c r="AW466" s="91"/>
      <c r="AX466" s="91"/>
      <c r="AY466" s="91"/>
      <c r="AZ466" s="91"/>
      <c r="BA466" s="91"/>
      <c r="BB466" s="91"/>
      <c r="BC466" s="91"/>
      <c r="BD466" s="91"/>
      <c r="BE466" s="91"/>
      <c r="BF466" s="91"/>
      <c r="BG466" s="91"/>
      <c r="BH466" s="91"/>
      <c r="BI466" s="91"/>
      <c r="BJ466" s="91"/>
      <c r="BK466" s="91"/>
      <c r="BL466" s="91"/>
      <c r="BM466" s="91"/>
      <c r="BN466" s="91"/>
      <c r="BO466" s="91"/>
      <c r="BP466" s="91"/>
      <c r="BQ466" s="91"/>
      <c r="BR466" s="91"/>
      <c r="BS466" s="91"/>
      <c r="BT466" s="91"/>
      <c r="BU466" s="91"/>
      <c r="BV466" s="91"/>
      <c r="BW466" s="91"/>
      <c r="BX466" s="91"/>
      <c r="BY466" s="91"/>
      <c r="BZ466" s="91"/>
      <c r="CA466" s="91"/>
      <c r="CB466" s="91"/>
      <c r="CC466" s="91"/>
      <c r="CD466" s="91"/>
      <c r="CE466" s="91"/>
      <c r="CF466" s="91"/>
      <c r="CG466" s="91"/>
      <c r="CH466" s="91"/>
      <c r="CI466" s="91"/>
      <c r="CJ466" s="91"/>
      <c r="CK466" s="91"/>
      <c r="CL466" s="91"/>
      <c r="CM466" s="91"/>
      <c r="CN466" s="91"/>
    </row>
    <row r="467" spans="1:92" s="85" customFormat="1" ht="12.75">
      <c r="A467" s="142"/>
      <c r="B467" s="82"/>
      <c r="C467" s="82"/>
      <c r="D467" s="82"/>
      <c r="E467" s="83"/>
      <c r="F467" s="84"/>
      <c r="N467" s="84"/>
      <c r="O467" s="91"/>
      <c r="P467" s="91"/>
      <c r="Q467" s="91"/>
      <c r="R467" s="91"/>
      <c r="S467" s="91"/>
      <c r="T467" s="91"/>
      <c r="U467" s="91"/>
      <c r="V467" s="91"/>
      <c r="W467" s="91"/>
      <c r="X467" s="91"/>
      <c r="Y467" s="91"/>
      <c r="Z467" s="91"/>
      <c r="AA467" s="91"/>
      <c r="AB467" s="91"/>
      <c r="AC467" s="91"/>
      <c r="AD467" s="91"/>
      <c r="AE467" s="91"/>
      <c r="AF467" s="91"/>
      <c r="AG467" s="91"/>
      <c r="AH467" s="91"/>
      <c r="AI467" s="91"/>
      <c r="AJ467" s="91"/>
      <c r="AK467" s="91"/>
      <c r="AL467" s="91"/>
      <c r="AM467" s="91"/>
      <c r="AN467" s="91"/>
      <c r="AO467" s="91"/>
      <c r="AP467" s="91"/>
      <c r="AQ467" s="91"/>
      <c r="AR467" s="91"/>
      <c r="AS467" s="91"/>
      <c r="AT467" s="91"/>
      <c r="AU467" s="91"/>
      <c r="AV467" s="91"/>
      <c r="AW467" s="91"/>
      <c r="AX467" s="91"/>
      <c r="AY467" s="91"/>
      <c r="AZ467" s="91"/>
      <c r="BA467" s="91"/>
      <c r="BB467" s="91"/>
      <c r="BC467" s="91"/>
      <c r="BD467" s="91"/>
      <c r="BE467" s="91"/>
      <c r="BF467" s="91"/>
      <c r="BG467" s="91"/>
      <c r="BH467" s="91"/>
      <c r="BI467" s="91"/>
      <c r="BJ467" s="91"/>
      <c r="BK467" s="91"/>
      <c r="BL467" s="91"/>
      <c r="BM467" s="91"/>
      <c r="BN467" s="91"/>
      <c r="BO467" s="91"/>
      <c r="BP467" s="91"/>
      <c r="BQ467" s="91"/>
      <c r="BR467" s="91"/>
      <c r="BS467" s="91"/>
      <c r="BT467" s="91"/>
      <c r="BU467" s="91"/>
      <c r="BV467" s="91"/>
      <c r="BW467" s="91"/>
      <c r="BX467" s="91"/>
      <c r="BY467" s="91"/>
      <c r="BZ467" s="91"/>
      <c r="CA467" s="91"/>
      <c r="CB467" s="91"/>
      <c r="CC467" s="91"/>
      <c r="CD467" s="91"/>
      <c r="CE467" s="91"/>
      <c r="CF467" s="91"/>
      <c r="CG467" s="91"/>
      <c r="CH467" s="91"/>
      <c r="CI467" s="91"/>
      <c r="CJ467" s="91"/>
      <c r="CK467" s="91"/>
      <c r="CL467" s="91"/>
      <c r="CM467" s="91"/>
      <c r="CN467" s="91"/>
    </row>
    <row r="468" spans="1:92" s="85" customFormat="1" ht="12.75">
      <c r="A468" s="142"/>
      <c r="B468" s="82"/>
      <c r="C468" s="82"/>
      <c r="D468" s="82"/>
      <c r="E468" s="83"/>
      <c r="F468" s="84"/>
      <c r="N468" s="84"/>
      <c r="O468" s="91"/>
      <c r="P468" s="91"/>
      <c r="Q468" s="91"/>
      <c r="R468" s="91"/>
      <c r="S468" s="91"/>
      <c r="T468" s="91"/>
      <c r="U468" s="91"/>
      <c r="V468" s="91"/>
      <c r="W468" s="91"/>
      <c r="X468" s="91"/>
      <c r="Y468" s="91"/>
      <c r="Z468" s="91"/>
      <c r="AA468" s="91"/>
      <c r="AB468" s="91"/>
      <c r="AC468" s="91"/>
      <c r="AD468" s="91"/>
      <c r="AE468" s="91"/>
      <c r="AF468" s="91"/>
      <c r="AG468" s="91"/>
      <c r="AH468" s="91"/>
      <c r="AI468" s="91"/>
      <c r="AJ468" s="91"/>
      <c r="AK468" s="91"/>
      <c r="AL468" s="91"/>
      <c r="AM468" s="91"/>
      <c r="AN468" s="91"/>
      <c r="AO468" s="91"/>
      <c r="AP468" s="91"/>
      <c r="AQ468" s="91"/>
      <c r="AR468" s="91"/>
      <c r="AS468" s="91"/>
      <c r="AT468" s="91"/>
      <c r="AU468" s="91"/>
      <c r="AV468" s="91"/>
      <c r="AW468" s="91"/>
      <c r="AX468" s="91"/>
      <c r="AY468" s="91"/>
      <c r="AZ468" s="91"/>
      <c r="BA468" s="91"/>
      <c r="BB468" s="91"/>
      <c r="BC468" s="91"/>
      <c r="BD468" s="91"/>
      <c r="BE468" s="91"/>
      <c r="BF468" s="91"/>
      <c r="BG468" s="91"/>
      <c r="BH468" s="91"/>
      <c r="BI468" s="91"/>
      <c r="BJ468" s="91"/>
      <c r="BK468" s="91"/>
      <c r="BL468" s="91"/>
      <c r="BM468" s="91"/>
      <c r="BN468" s="91"/>
      <c r="BO468" s="91"/>
      <c r="BP468" s="91"/>
      <c r="BQ468" s="91"/>
      <c r="BR468" s="91"/>
      <c r="BS468" s="91"/>
      <c r="BT468" s="91"/>
      <c r="BU468" s="91"/>
      <c r="BV468" s="91"/>
      <c r="BW468" s="91"/>
      <c r="BX468" s="91"/>
      <c r="BY468" s="91"/>
      <c r="BZ468" s="91"/>
      <c r="CA468" s="91"/>
      <c r="CB468" s="91"/>
      <c r="CC468" s="91"/>
      <c r="CD468" s="91"/>
      <c r="CE468" s="91"/>
      <c r="CF468" s="91"/>
      <c r="CG468" s="91"/>
      <c r="CH468" s="91"/>
      <c r="CI468" s="91"/>
      <c r="CJ468" s="91"/>
      <c r="CK468" s="91"/>
      <c r="CL468" s="91"/>
      <c r="CM468" s="91"/>
      <c r="CN468" s="91"/>
    </row>
    <row r="469" spans="1:92" s="85" customFormat="1" ht="12.75">
      <c r="A469" s="142"/>
      <c r="B469" s="82"/>
      <c r="C469" s="82"/>
      <c r="D469" s="82"/>
      <c r="E469" s="83"/>
      <c r="F469" s="84"/>
      <c r="N469" s="84"/>
      <c r="O469" s="91"/>
      <c r="P469" s="91"/>
      <c r="Q469" s="91"/>
      <c r="R469" s="91"/>
      <c r="S469" s="91"/>
      <c r="T469" s="91"/>
      <c r="U469" s="91"/>
      <c r="V469" s="91"/>
      <c r="W469" s="91"/>
      <c r="X469" s="91"/>
      <c r="Y469" s="91"/>
      <c r="Z469" s="91"/>
      <c r="AA469" s="91"/>
      <c r="AB469" s="91"/>
      <c r="AC469" s="91"/>
      <c r="AD469" s="91"/>
      <c r="AE469" s="91"/>
      <c r="AF469" s="91"/>
      <c r="AG469" s="91"/>
      <c r="AH469" s="91"/>
      <c r="AI469" s="91"/>
      <c r="AJ469" s="91"/>
      <c r="AK469" s="91"/>
      <c r="AL469" s="91"/>
      <c r="AM469" s="91"/>
      <c r="AN469" s="91"/>
      <c r="AO469" s="91"/>
      <c r="AP469" s="91"/>
      <c r="AQ469" s="91"/>
      <c r="AR469" s="91"/>
      <c r="AS469" s="91"/>
      <c r="AT469" s="91"/>
      <c r="AU469" s="91"/>
      <c r="AV469" s="91"/>
      <c r="AW469" s="91"/>
      <c r="AX469" s="91"/>
      <c r="AY469" s="91"/>
      <c r="AZ469" s="91"/>
      <c r="BA469" s="91"/>
      <c r="BB469" s="91"/>
      <c r="BC469" s="91"/>
      <c r="BD469" s="91"/>
      <c r="BE469" s="91"/>
      <c r="BF469" s="91"/>
      <c r="BG469" s="91"/>
      <c r="BH469" s="91"/>
      <c r="BI469" s="91"/>
      <c r="BJ469" s="91"/>
      <c r="BK469" s="91"/>
      <c r="BL469" s="91"/>
      <c r="BM469" s="91"/>
      <c r="BN469" s="91"/>
      <c r="BO469" s="91"/>
      <c r="BP469" s="91"/>
      <c r="BQ469" s="91"/>
      <c r="BR469" s="91"/>
      <c r="BS469" s="91"/>
      <c r="BT469" s="91"/>
      <c r="BU469" s="91"/>
      <c r="BV469" s="91"/>
      <c r="BW469" s="91"/>
      <c r="BX469" s="91"/>
      <c r="BY469" s="91"/>
      <c r="BZ469" s="91"/>
      <c r="CA469" s="91"/>
      <c r="CB469" s="91"/>
      <c r="CC469" s="91"/>
      <c r="CD469" s="91"/>
      <c r="CE469" s="91"/>
      <c r="CF469" s="91"/>
      <c r="CG469" s="91"/>
      <c r="CH469" s="91"/>
      <c r="CI469" s="91"/>
      <c r="CJ469" s="91"/>
      <c r="CK469" s="91"/>
      <c r="CL469" s="91"/>
      <c r="CM469" s="91"/>
      <c r="CN469" s="91"/>
    </row>
    <row r="470" spans="1:92" s="85" customFormat="1" ht="12.75">
      <c r="A470" s="142"/>
      <c r="B470" s="82"/>
      <c r="C470" s="82"/>
      <c r="D470" s="82"/>
      <c r="E470" s="83"/>
      <c r="F470" s="84"/>
      <c r="N470" s="84"/>
      <c r="O470" s="91"/>
      <c r="P470" s="91"/>
      <c r="Q470" s="91"/>
      <c r="R470" s="91"/>
      <c r="S470" s="91"/>
      <c r="T470" s="91"/>
      <c r="U470" s="91"/>
      <c r="V470" s="91"/>
      <c r="W470" s="91"/>
      <c r="X470" s="91"/>
      <c r="Y470" s="91"/>
      <c r="Z470" s="91"/>
      <c r="AA470" s="91"/>
      <c r="AB470" s="91"/>
      <c r="AC470" s="91"/>
      <c r="AD470" s="91"/>
      <c r="AE470" s="91"/>
      <c r="AF470" s="91"/>
      <c r="AG470" s="91"/>
      <c r="AH470" s="91"/>
      <c r="AI470" s="91"/>
      <c r="AJ470" s="91"/>
      <c r="AK470" s="91"/>
      <c r="AL470" s="91"/>
      <c r="AM470" s="91"/>
      <c r="AN470" s="91"/>
      <c r="AO470" s="91"/>
      <c r="AP470" s="91"/>
      <c r="AQ470" s="91"/>
      <c r="AR470" s="91"/>
      <c r="AS470" s="91"/>
      <c r="AT470" s="91"/>
      <c r="AU470" s="91"/>
      <c r="AV470" s="91"/>
      <c r="AW470" s="91"/>
      <c r="AX470" s="91"/>
      <c r="AY470" s="91"/>
      <c r="AZ470" s="91"/>
      <c r="BA470" s="91"/>
      <c r="BB470" s="91"/>
      <c r="BC470" s="91"/>
      <c r="BD470" s="91"/>
      <c r="BE470" s="91"/>
      <c r="BF470" s="91"/>
      <c r="BG470" s="91"/>
      <c r="BH470" s="91"/>
      <c r="BI470" s="91"/>
      <c r="BJ470" s="91"/>
      <c r="BK470" s="91"/>
      <c r="BL470" s="91"/>
      <c r="BM470" s="91"/>
      <c r="BN470" s="91"/>
      <c r="BO470" s="91"/>
      <c r="BP470" s="91"/>
      <c r="BQ470" s="91"/>
      <c r="BR470" s="91"/>
      <c r="BS470" s="91"/>
      <c r="BT470" s="91"/>
      <c r="BU470" s="91"/>
      <c r="BV470" s="91"/>
      <c r="BW470" s="91"/>
      <c r="BX470" s="91"/>
      <c r="BY470" s="91"/>
      <c r="BZ470" s="91"/>
      <c r="CA470" s="91"/>
      <c r="CB470" s="91"/>
      <c r="CC470" s="91"/>
      <c r="CD470" s="91"/>
      <c r="CE470" s="91"/>
      <c r="CF470" s="91"/>
      <c r="CG470" s="91"/>
      <c r="CH470" s="91"/>
      <c r="CI470" s="91"/>
      <c r="CJ470" s="91"/>
      <c r="CK470" s="91"/>
      <c r="CL470" s="91"/>
      <c r="CM470" s="91"/>
      <c r="CN470" s="91"/>
    </row>
    <row r="471" spans="1:92" s="85" customFormat="1" ht="12.75">
      <c r="A471" s="142"/>
      <c r="B471" s="82"/>
      <c r="C471" s="82"/>
      <c r="D471" s="82"/>
      <c r="E471" s="83"/>
      <c r="F471" s="84"/>
      <c r="N471" s="84"/>
      <c r="O471" s="91"/>
      <c r="P471" s="91"/>
      <c r="Q471" s="91"/>
      <c r="R471" s="91"/>
      <c r="S471" s="91"/>
      <c r="T471" s="91"/>
      <c r="U471" s="91"/>
      <c r="V471" s="91"/>
      <c r="W471" s="91"/>
      <c r="X471" s="91"/>
      <c r="Y471" s="91"/>
      <c r="Z471" s="91"/>
      <c r="AA471" s="91"/>
      <c r="AB471" s="91"/>
      <c r="AC471" s="91"/>
      <c r="AD471" s="91"/>
      <c r="AE471" s="91"/>
      <c r="AF471" s="91"/>
      <c r="AG471" s="91"/>
      <c r="AH471" s="91"/>
      <c r="AI471" s="91"/>
      <c r="AJ471" s="91"/>
      <c r="AK471" s="91"/>
      <c r="AL471" s="91"/>
      <c r="AM471" s="91"/>
      <c r="AN471" s="91"/>
      <c r="AO471" s="91"/>
      <c r="AP471" s="91"/>
      <c r="AQ471" s="91"/>
      <c r="AR471" s="91"/>
      <c r="AS471" s="91"/>
      <c r="AT471" s="91"/>
      <c r="AU471" s="91"/>
      <c r="AV471" s="91"/>
      <c r="AW471" s="91"/>
      <c r="AX471" s="91"/>
      <c r="AY471" s="91"/>
      <c r="AZ471" s="91"/>
      <c r="BA471" s="91"/>
      <c r="BB471" s="91"/>
      <c r="BC471" s="91"/>
      <c r="BD471" s="91"/>
      <c r="BE471" s="91"/>
      <c r="BF471" s="91"/>
      <c r="BG471" s="91"/>
      <c r="BH471" s="91"/>
      <c r="BI471" s="91"/>
      <c r="BJ471" s="91"/>
      <c r="BK471" s="91"/>
      <c r="BL471" s="91"/>
      <c r="BM471" s="91"/>
      <c r="BN471" s="91"/>
      <c r="BO471" s="91"/>
      <c r="BP471" s="91"/>
      <c r="BQ471" s="91"/>
      <c r="BR471" s="91"/>
      <c r="BS471" s="91"/>
      <c r="BT471" s="91"/>
      <c r="BU471" s="91"/>
      <c r="BV471" s="91"/>
      <c r="BW471" s="91"/>
      <c r="BX471" s="91"/>
      <c r="BY471" s="91"/>
      <c r="BZ471" s="91"/>
      <c r="CA471" s="91"/>
      <c r="CB471" s="91"/>
      <c r="CC471" s="91"/>
      <c r="CD471" s="91"/>
      <c r="CE471" s="91"/>
      <c r="CF471" s="91"/>
      <c r="CG471" s="91"/>
      <c r="CH471" s="91"/>
      <c r="CI471" s="91"/>
      <c r="CJ471" s="91"/>
      <c r="CK471" s="91"/>
      <c r="CL471" s="91"/>
      <c r="CM471" s="91"/>
      <c r="CN471" s="91"/>
    </row>
    <row r="472" spans="1:92" s="85" customFormat="1" ht="12.75">
      <c r="A472" s="142"/>
      <c r="B472" s="82"/>
      <c r="C472" s="82"/>
      <c r="D472" s="82"/>
      <c r="E472" s="83"/>
      <c r="F472" s="84"/>
      <c r="N472" s="84"/>
      <c r="O472" s="91"/>
      <c r="P472" s="91"/>
      <c r="Q472" s="91"/>
      <c r="R472" s="91"/>
      <c r="S472" s="91"/>
      <c r="T472" s="91"/>
      <c r="U472" s="91"/>
      <c r="V472" s="91"/>
      <c r="W472" s="91"/>
      <c r="X472" s="91"/>
      <c r="Y472" s="91"/>
      <c r="Z472" s="91"/>
      <c r="AA472" s="91"/>
      <c r="AB472" s="91"/>
      <c r="AC472" s="91"/>
      <c r="AD472" s="91"/>
      <c r="AE472" s="91"/>
      <c r="AF472" s="91"/>
      <c r="AG472" s="91"/>
      <c r="AH472" s="91"/>
      <c r="AI472" s="91"/>
      <c r="AJ472" s="91"/>
      <c r="AK472" s="91"/>
      <c r="AL472" s="91"/>
      <c r="AM472" s="91"/>
      <c r="AN472" s="91"/>
      <c r="AO472" s="91"/>
      <c r="AP472" s="91"/>
      <c r="AQ472" s="91"/>
      <c r="AR472" s="91"/>
      <c r="AS472" s="91"/>
      <c r="AT472" s="91"/>
      <c r="AU472" s="91"/>
      <c r="AV472" s="91"/>
      <c r="AW472" s="91"/>
      <c r="AX472" s="91"/>
      <c r="AY472" s="91"/>
      <c r="AZ472" s="91"/>
      <c r="BA472" s="91"/>
      <c r="BB472" s="91"/>
      <c r="BC472" s="91"/>
      <c r="BD472" s="91"/>
      <c r="BE472" s="91"/>
      <c r="BF472" s="91"/>
      <c r="BG472" s="91"/>
      <c r="BH472" s="91"/>
      <c r="BI472" s="91"/>
      <c r="BJ472" s="91"/>
      <c r="BK472" s="91"/>
      <c r="BL472" s="91"/>
      <c r="BM472" s="91"/>
      <c r="BN472" s="91"/>
      <c r="BO472" s="91"/>
      <c r="BP472" s="91"/>
      <c r="BQ472" s="91"/>
      <c r="BR472" s="91"/>
      <c r="BS472" s="91"/>
      <c r="BT472" s="91"/>
      <c r="BU472" s="91"/>
      <c r="BV472" s="91"/>
      <c r="BW472" s="91"/>
      <c r="BX472" s="91"/>
      <c r="BY472" s="91"/>
      <c r="BZ472" s="91"/>
      <c r="CA472" s="91"/>
      <c r="CB472" s="91"/>
      <c r="CC472" s="91"/>
      <c r="CD472" s="91"/>
      <c r="CE472" s="91"/>
      <c r="CF472" s="91"/>
      <c r="CG472" s="91"/>
      <c r="CH472" s="91"/>
      <c r="CI472" s="91"/>
      <c r="CJ472" s="91"/>
      <c r="CK472" s="91"/>
      <c r="CL472" s="91"/>
      <c r="CM472" s="91"/>
      <c r="CN472" s="91"/>
    </row>
    <row r="473" spans="1:92" s="85" customFormat="1" ht="12.75">
      <c r="A473" s="142"/>
      <c r="B473" s="82"/>
      <c r="C473" s="82"/>
      <c r="D473" s="82"/>
      <c r="E473" s="83"/>
      <c r="F473" s="84"/>
      <c r="N473" s="84"/>
      <c r="O473" s="91"/>
      <c r="P473" s="91"/>
      <c r="Q473" s="91"/>
      <c r="R473" s="91"/>
      <c r="S473" s="91"/>
      <c r="T473" s="91"/>
      <c r="U473" s="91"/>
      <c r="V473" s="91"/>
      <c r="W473" s="91"/>
      <c r="X473" s="91"/>
      <c r="Y473" s="91"/>
      <c r="Z473" s="91"/>
      <c r="AA473" s="91"/>
      <c r="AB473" s="91"/>
      <c r="AC473" s="91"/>
      <c r="AD473" s="91"/>
      <c r="AE473" s="91"/>
      <c r="AF473" s="91"/>
      <c r="AG473" s="91"/>
      <c r="AH473" s="91"/>
      <c r="AI473" s="91"/>
      <c r="AJ473" s="91"/>
      <c r="AK473" s="91"/>
      <c r="AL473" s="91"/>
      <c r="AM473" s="91"/>
      <c r="AN473" s="91"/>
      <c r="AO473" s="91"/>
      <c r="AP473" s="91"/>
      <c r="AQ473" s="91"/>
      <c r="AR473" s="91"/>
      <c r="AS473" s="91"/>
      <c r="AT473" s="91"/>
      <c r="AU473" s="91"/>
      <c r="AV473" s="91"/>
      <c r="AW473" s="91"/>
      <c r="AX473" s="91"/>
      <c r="AY473" s="91"/>
      <c r="AZ473" s="91"/>
      <c r="BA473" s="91"/>
      <c r="BB473" s="91"/>
      <c r="BC473" s="91"/>
      <c r="BD473" s="91"/>
      <c r="BE473" s="91"/>
      <c r="BF473" s="91"/>
      <c r="BG473" s="91"/>
      <c r="BH473" s="91"/>
      <c r="BI473" s="91"/>
      <c r="BJ473" s="91"/>
      <c r="BK473" s="91"/>
      <c r="BL473" s="91"/>
      <c r="BM473" s="91"/>
      <c r="BN473" s="91"/>
      <c r="BO473" s="91"/>
      <c r="BP473" s="91"/>
      <c r="BQ473" s="91"/>
      <c r="BR473" s="91"/>
      <c r="BS473" s="91"/>
      <c r="BT473" s="91"/>
      <c r="BU473" s="91"/>
      <c r="BV473" s="91"/>
      <c r="BW473" s="91"/>
      <c r="BX473" s="91"/>
      <c r="BY473" s="91"/>
      <c r="BZ473" s="91"/>
      <c r="CA473" s="91"/>
      <c r="CB473" s="91"/>
      <c r="CC473" s="91"/>
      <c r="CD473" s="91"/>
      <c r="CE473" s="91"/>
      <c r="CF473" s="91"/>
      <c r="CG473" s="91"/>
      <c r="CH473" s="91"/>
      <c r="CI473" s="91"/>
      <c r="CJ473" s="91"/>
      <c r="CK473" s="91"/>
      <c r="CL473" s="91"/>
      <c r="CM473" s="91"/>
      <c r="CN473" s="91"/>
    </row>
    <row r="474" spans="1:92" s="85" customFormat="1" ht="12.75">
      <c r="A474" s="142"/>
      <c r="B474" s="82"/>
      <c r="C474" s="82"/>
      <c r="D474" s="82"/>
      <c r="E474" s="83"/>
      <c r="F474" s="84"/>
      <c r="N474" s="84"/>
      <c r="O474" s="91"/>
      <c r="P474" s="91"/>
      <c r="Q474" s="91"/>
      <c r="R474" s="91"/>
      <c r="S474" s="91"/>
      <c r="T474" s="91"/>
      <c r="U474" s="91"/>
      <c r="V474" s="91"/>
      <c r="W474" s="91"/>
      <c r="X474" s="91"/>
      <c r="Y474" s="91"/>
      <c r="Z474" s="91"/>
      <c r="AA474" s="91"/>
      <c r="AB474" s="91"/>
      <c r="AC474" s="91"/>
      <c r="AD474" s="91"/>
      <c r="AE474" s="91"/>
      <c r="AF474" s="91"/>
      <c r="AG474" s="91"/>
      <c r="AH474" s="91"/>
      <c r="AI474" s="91"/>
      <c r="AJ474" s="91"/>
      <c r="AK474" s="91"/>
      <c r="AL474" s="91"/>
      <c r="AM474" s="91"/>
      <c r="AN474" s="91"/>
      <c r="AO474" s="91"/>
      <c r="AP474" s="91"/>
      <c r="AQ474" s="91"/>
      <c r="AR474" s="91"/>
      <c r="AS474" s="91"/>
      <c r="AT474" s="91"/>
      <c r="AU474" s="91"/>
      <c r="AV474" s="91"/>
      <c r="AW474" s="91"/>
      <c r="AX474" s="91"/>
      <c r="AY474" s="91"/>
      <c r="AZ474" s="91"/>
      <c r="BA474" s="91"/>
      <c r="BB474" s="91"/>
      <c r="BC474" s="91"/>
      <c r="BD474" s="91"/>
      <c r="BE474" s="91"/>
      <c r="BF474" s="91"/>
      <c r="BG474" s="91"/>
      <c r="BH474" s="91"/>
      <c r="BI474" s="91"/>
      <c r="BJ474" s="91"/>
      <c r="BK474" s="91"/>
      <c r="BL474" s="91"/>
      <c r="BM474" s="91"/>
      <c r="BN474" s="91"/>
      <c r="BO474" s="91"/>
      <c r="BP474" s="91"/>
      <c r="BQ474" s="91"/>
      <c r="BR474" s="91"/>
      <c r="BS474" s="91"/>
      <c r="BT474" s="91"/>
      <c r="BU474" s="91"/>
      <c r="BV474" s="91"/>
      <c r="BW474" s="91"/>
      <c r="BX474" s="91"/>
      <c r="BY474" s="91"/>
      <c r="BZ474" s="91"/>
      <c r="CA474" s="91"/>
      <c r="CB474" s="91"/>
      <c r="CC474" s="91"/>
      <c r="CD474" s="91"/>
      <c r="CE474" s="91"/>
      <c r="CF474" s="91"/>
      <c r="CG474" s="91"/>
      <c r="CH474" s="91"/>
      <c r="CI474" s="91"/>
      <c r="CJ474" s="91"/>
      <c r="CK474" s="91"/>
      <c r="CL474" s="91"/>
      <c r="CM474" s="91"/>
      <c r="CN474" s="91"/>
    </row>
    <row r="475" spans="1:92" s="85" customFormat="1" ht="12.75">
      <c r="A475" s="142"/>
      <c r="B475" s="82"/>
      <c r="C475" s="82"/>
      <c r="D475" s="82"/>
      <c r="E475" s="83"/>
      <c r="F475" s="84"/>
      <c r="N475" s="84"/>
      <c r="O475" s="91"/>
      <c r="P475" s="91"/>
      <c r="Q475" s="91"/>
      <c r="R475" s="91"/>
      <c r="S475" s="91"/>
      <c r="T475" s="91"/>
      <c r="U475" s="91"/>
      <c r="V475" s="91"/>
      <c r="W475" s="91"/>
      <c r="X475" s="91"/>
      <c r="Y475" s="91"/>
      <c r="Z475" s="91"/>
      <c r="AA475" s="91"/>
      <c r="AB475" s="91"/>
      <c r="AC475" s="91"/>
      <c r="AD475" s="91"/>
      <c r="AE475" s="91"/>
      <c r="AF475" s="91"/>
      <c r="AG475" s="91"/>
      <c r="AH475" s="91"/>
      <c r="AI475" s="91"/>
      <c r="AJ475" s="91"/>
      <c r="AK475" s="91"/>
      <c r="AL475" s="91"/>
      <c r="AM475" s="91"/>
      <c r="AN475" s="91"/>
      <c r="AO475" s="91"/>
      <c r="AP475" s="91"/>
      <c r="AQ475" s="91"/>
      <c r="AR475" s="91"/>
      <c r="AS475" s="91"/>
      <c r="AT475" s="91"/>
      <c r="AU475" s="91"/>
      <c r="AV475" s="91"/>
      <c r="AW475" s="91"/>
      <c r="AX475" s="91"/>
      <c r="AY475" s="91"/>
      <c r="AZ475" s="91"/>
      <c r="BA475" s="91"/>
      <c r="BB475" s="91"/>
      <c r="BC475" s="91"/>
      <c r="BD475" s="91"/>
      <c r="BE475" s="91"/>
      <c r="BF475" s="91"/>
      <c r="BG475" s="91"/>
      <c r="BH475" s="91"/>
      <c r="BI475" s="91"/>
      <c r="BJ475" s="91"/>
      <c r="BK475" s="91"/>
      <c r="BL475" s="91"/>
      <c r="BM475" s="91"/>
      <c r="BN475" s="91"/>
      <c r="BO475" s="91"/>
      <c r="BP475" s="91"/>
      <c r="BQ475" s="91"/>
      <c r="BR475" s="91"/>
      <c r="BS475" s="91"/>
      <c r="BT475" s="91"/>
      <c r="BU475" s="91"/>
      <c r="BV475" s="91"/>
      <c r="BW475" s="91"/>
      <c r="BX475" s="91"/>
      <c r="BY475" s="91"/>
      <c r="BZ475" s="91"/>
      <c r="CA475" s="91"/>
      <c r="CB475" s="91"/>
      <c r="CC475" s="91"/>
      <c r="CD475" s="91"/>
      <c r="CE475" s="91"/>
      <c r="CF475" s="91"/>
      <c r="CG475" s="91"/>
      <c r="CH475" s="91"/>
      <c r="CI475" s="91"/>
      <c r="CJ475" s="91"/>
      <c r="CK475" s="91"/>
      <c r="CL475" s="91"/>
      <c r="CM475" s="91"/>
      <c r="CN475" s="91"/>
    </row>
    <row r="476" spans="1:92" s="85" customFormat="1" ht="12.75">
      <c r="A476" s="142"/>
      <c r="B476" s="82"/>
      <c r="C476" s="82"/>
      <c r="D476" s="82"/>
      <c r="E476" s="83"/>
      <c r="F476" s="84"/>
      <c r="N476" s="84"/>
      <c r="O476" s="91"/>
      <c r="P476" s="91"/>
      <c r="Q476" s="91"/>
      <c r="R476" s="91"/>
      <c r="S476" s="91"/>
      <c r="T476" s="91"/>
      <c r="U476" s="91"/>
      <c r="V476" s="91"/>
      <c r="W476" s="91"/>
      <c r="X476" s="91"/>
      <c r="Y476" s="91"/>
      <c r="Z476" s="91"/>
      <c r="AA476" s="91"/>
      <c r="AB476" s="91"/>
      <c r="AC476" s="91"/>
      <c r="AD476" s="91"/>
      <c r="AE476" s="91"/>
      <c r="AF476" s="91"/>
      <c r="AG476" s="91"/>
      <c r="AH476" s="91"/>
      <c r="AI476" s="91"/>
      <c r="AJ476" s="91"/>
      <c r="AK476" s="91"/>
      <c r="AL476" s="91"/>
      <c r="AM476" s="91"/>
      <c r="AN476" s="91"/>
      <c r="AO476" s="91"/>
      <c r="AP476" s="91"/>
      <c r="AQ476" s="91"/>
      <c r="AR476" s="91"/>
      <c r="AS476" s="91"/>
      <c r="AT476" s="91"/>
      <c r="AU476" s="91"/>
      <c r="AV476" s="91"/>
      <c r="AW476" s="91"/>
      <c r="AX476" s="91"/>
      <c r="AY476" s="91"/>
      <c r="AZ476" s="91"/>
      <c r="BA476" s="91"/>
      <c r="BB476" s="91"/>
      <c r="BC476" s="91"/>
      <c r="BD476" s="91"/>
      <c r="BE476" s="91"/>
      <c r="BF476" s="91"/>
      <c r="BG476" s="91"/>
      <c r="BH476" s="91"/>
      <c r="BI476" s="91"/>
      <c r="BJ476" s="91"/>
      <c r="BK476" s="91"/>
      <c r="BL476" s="91"/>
      <c r="BM476" s="91"/>
      <c r="BN476" s="91"/>
      <c r="BO476" s="91"/>
      <c r="BP476" s="91"/>
      <c r="BQ476" s="91"/>
      <c r="BR476" s="91"/>
      <c r="BS476" s="91"/>
      <c r="BT476" s="91"/>
      <c r="BU476" s="91"/>
      <c r="BV476" s="91"/>
      <c r="BW476" s="91"/>
      <c r="BX476" s="91"/>
      <c r="BY476" s="91"/>
      <c r="BZ476" s="91"/>
      <c r="CA476" s="91"/>
      <c r="CB476" s="91"/>
      <c r="CC476" s="91"/>
      <c r="CD476" s="91"/>
      <c r="CE476" s="91"/>
      <c r="CF476" s="91"/>
      <c r="CG476" s="91"/>
      <c r="CH476" s="91"/>
      <c r="CI476" s="91"/>
      <c r="CJ476" s="91"/>
      <c r="CK476" s="91"/>
      <c r="CL476" s="91"/>
      <c r="CM476" s="91"/>
      <c r="CN476" s="91"/>
    </row>
    <row r="477" spans="1:92" s="85" customFormat="1" ht="12.75">
      <c r="A477" s="142"/>
      <c r="B477" s="82"/>
      <c r="C477" s="82"/>
      <c r="D477" s="82"/>
      <c r="E477" s="83"/>
      <c r="F477" s="84"/>
      <c r="N477" s="84"/>
      <c r="O477" s="91"/>
      <c r="P477" s="91"/>
      <c r="Q477" s="91"/>
      <c r="R477" s="91"/>
      <c r="S477" s="91"/>
      <c r="T477" s="91"/>
      <c r="U477" s="91"/>
      <c r="V477" s="91"/>
      <c r="W477" s="91"/>
      <c r="X477" s="91"/>
      <c r="Y477" s="91"/>
      <c r="Z477" s="91"/>
      <c r="AA477" s="91"/>
      <c r="AB477" s="91"/>
      <c r="AC477" s="91"/>
      <c r="AD477" s="91"/>
      <c r="AE477" s="91"/>
      <c r="AF477" s="91"/>
      <c r="AG477" s="91"/>
      <c r="AH477" s="91"/>
      <c r="AI477" s="91"/>
      <c r="AJ477" s="91"/>
      <c r="AK477" s="91"/>
      <c r="AL477" s="91"/>
      <c r="AM477" s="91"/>
      <c r="AN477" s="91"/>
      <c r="AO477" s="91"/>
      <c r="AP477" s="91"/>
      <c r="AQ477" s="91"/>
      <c r="AR477" s="91"/>
      <c r="AS477" s="91"/>
      <c r="AT477" s="91"/>
      <c r="AU477" s="91"/>
      <c r="AV477" s="91"/>
      <c r="AW477" s="91"/>
      <c r="AX477" s="91"/>
      <c r="AY477" s="91"/>
      <c r="AZ477" s="91"/>
      <c r="BA477" s="91"/>
      <c r="BB477" s="91"/>
      <c r="BC477" s="91"/>
      <c r="BD477" s="91"/>
      <c r="BE477" s="91"/>
      <c r="BF477" s="91"/>
      <c r="BG477" s="91"/>
      <c r="BH477" s="91"/>
      <c r="BI477" s="91"/>
      <c r="BJ477" s="91"/>
      <c r="BK477" s="91"/>
      <c r="BL477" s="91"/>
      <c r="BM477" s="91"/>
      <c r="BN477" s="91"/>
      <c r="BO477" s="91"/>
      <c r="BP477" s="91"/>
      <c r="BQ477" s="91"/>
      <c r="BR477" s="91"/>
      <c r="BS477" s="91"/>
      <c r="BT477" s="91"/>
      <c r="BU477" s="91"/>
      <c r="BV477" s="91"/>
      <c r="BW477" s="91"/>
      <c r="BX477" s="91"/>
      <c r="BY477" s="91"/>
      <c r="BZ477" s="91"/>
      <c r="CA477" s="91"/>
      <c r="CB477" s="91"/>
      <c r="CC477" s="91"/>
      <c r="CD477" s="91"/>
      <c r="CE477" s="91"/>
      <c r="CF477" s="91"/>
      <c r="CG477" s="91"/>
      <c r="CH477" s="91"/>
      <c r="CI477" s="91"/>
      <c r="CJ477" s="91"/>
      <c r="CK477" s="91"/>
      <c r="CL477" s="91"/>
      <c r="CM477" s="91"/>
      <c r="CN477" s="91"/>
    </row>
    <row r="478" spans="1:92" s="85" customFormat="1" ht="12.75">
      <c r="A478" s="142"/>
      <c r="B478" s="82"/>
      <c r="C478" s="82"/>
      <c r="D478" s="82"/>
      <c r="E478" s="83"/>
      <c r="F478" s="84"/>
      <c r="N478" s="84"/>
      <c r="O478" s="91"/>
      <c r="P478" s="91"/>
      <c r="Q478" s="91"/>
      <c r="R478" s="91"/>
      <c r="S478" s="91"/>
      <c r="T478" s="91"/>
      <c r="U478" s="91"/>
      <c r="V478" s="91"/>
      <c r="W478" s="91"/>
      <c r="X478" s="91"/>
      <c r="Y478" s="91"/>
      <c r="Z478" s="91"/>
      <c r="AA478" s="91"/>
      <c r="AB478" s="91"/>
      <c r="AC478" s="91"/>
      <c r="AD478" s="91"/>
      <c r="AE478" s="91"/>
      <c r="AF478" s="91"/>
      <c r="AG478" s="91"/>
      <c r="AH478" s="91"/>
      <c r="AI478" s="91"/>
      <c r="AJ478" s="91"/>
      <c r="AK478" s="91"/>
      <c r="AL478" s="91"/>
      <c r="AM478" s="91"/>
      <c r="AN478" s="91"/>
      <c r="AO478" s="91"/>
      <c r="AP478" s="91"/>
      <c r="AQ478" s="91"/>
      <c r="AR478" s="91"/>
      <c r="AS478" s="91"/>
      <c r="AT478" s="91"/>
      <c r="AU478" s="91"/>
      <c r="AV478" s="91"/>
      <c r="AW478" s="91"/>
      <c r="AX478" s="91"/>
      <c r="AY478" s="91"/>
      <c r="AZ478" s="91"/>
      <c r="BA478" s="91"/>
      <c r="BB478" s="91"/>
      <c r="BC478" s="91"/>
      <c r="BD478" s="91"/>
      <c r="BE478" s="91"/>
      <c r="BF478" s="91"/>
      <c r="BG478" s="91"/>
      <c r="BH478" s="91"/>
      <c r="BI478" s="91"/>
      <c r="BJ478" s="91"/>
      <c r="BK478" s="91"/>
      <c r="BL478" s="91"/>
      <c r="BM478" s="91"/>
      <c r="BN478" s="91"/>
      <c r="BO478" s="91"/>
      <c r="BP478" s="91"/>
      <c r="BQ478" s="91"/>
      <c r="BR478" s="91"/>
      <c r="BS478" s="91"/>
      <c r="BT478" s="91"/>
      <c r="BU478" s="91"/>
      <c r="BV478" s="91"/>
      <c r="BW478" s="91"/>
      <c r="BX478" s="91"/>
      <c r="BY478" s="91"/>
      <c r="BZ478" s="91"/>
      <c r="CA478" s="91"/>
      <c r="CB478" s="91"/>
      <c r="CC478" s="91"/>
      <c r="CD478" s="91"/>
      <c r="CE478" s="91"/>
      <c r="CF478" s="91"/>
      <c r="CG478" s="91"/>
      <c r="CH478" s="91"/>
      <c r="CI478" s="91"/>
      <c r="CJ478" s="91"/>
      <c r="CK478" s="91"/>
      <c r="CL478" s="91"/>
      <c r="CM478" s="91"/>
      <c r="CN478" s="91"/>
    </row>
    <row r="479" spans="1:92" s="85" customFormat="1" ht="12.75">
      <c r="A479" s="142"/>
      <c r="B479" s="82"/>
      <c r="C479" s="82"/>
      <c r="D479" s="82"/>
      <c r="E479" s="83"/>
      <c r="F479" s="84"/>
      <c r="N479" s="84"/>
      <c r="O479" s="91"/>
      <c r="P479" s="91"/>
      <c r="Q479" s="91"/>
      <c r="R479" s="91"/>
      <c r="S479" s="91"/>
      <c r="T479" s="91"/>
      <c r="U479" s="91"/>
      <c r="V479" s="91"/>
      <c r="W479" s="91"/>
      <c r="X479" s="91"/>
      <c r="Y479" s="91"/>
      <c r="Z479" s="91"/>
      <c r="AA479" s="91"/>
      <c r="AB479" s="91"/>
      <c r="AC479" s="91"/>
      <c r="AD479" s="91"/>
      <c r="AE479" s="91"/>
      <c r="AF479" s="91"/>
      <c r="AG479" s="91"/>
      <c r="AH479" s="91"/>
      <c r="AI479" s="91"/>
      <c r="AJ479" s="91"/>
      <c r="AK479" s="91"/>
      <c r="AL479" s="91"/>
      <c r="AM479" s="91"/>
      <c r="AN479" s="91"/>
      <c r="AO479" s="91"/>
      <c r="AP479" s="91"/>
      <c r="AQ479" s="91"/>
      <c r="AR479" s="91"/>
      <c r="AS479" s="91"/>
      <c r="AT479" s="91"/>
      <c r="AU479" s="91"/>
      <c r="AV479" s="91"/>
      <c r="AW479" s="91"/>
      <c r="AX479" s="91"/>
      <c r="AY479" s="91"/>
      <c r="AZ479" s="91"/>
      <c r="BA479" s="91"/>
      <c r="BB479" s="91"/>
      <c r="BC479" s="91"/>
      <c r="BD479" s="91"/>
      <c r="BE479" s="91"/>
      <c r="BF479" s="91"/>
      <c r="BG479" s="91"/>
      <c r="BH479" s="91"/>
      <c r="BI479" s="91"/>
      <c r="BJ479" s="91"/>
      <c r="BK479" s="91"/>
      <c r="BL479" s="91"/>
      <c r="BM479" s="91"/>
      <c r="BN479" s="91"/>
      <c r="BO479" s="91"/>
      <c r="BP479" s="91"/>
      <c r="BQ479" s="91"/>
      <c r="BR479" s="91"/>
      <c r="BS479" s="91"/>
      <c r="BT479" s="91"/>
      <c r="BU479" s="91"/>
      <c r="BV479" s="91"/>
      <c r="BW479" s="91"/>
      <c r="BX479" s="91"/>
      <c r="BY479" s="91"/>
      <c r="BZ479" s="91"/>
      <c r="CA479" s="91"/>
      <c r="CB479" s="91"/>
      <c r="CC479" s="91"/>
      <c r="CD479" s="91"/>
      <c r="CE479" s="91"/>
      <c r="CF479" s="91"/>
      <c r="CG479" s="91"/>
      <c r="CH479" s="91"/>
      <c r="CI479" s="91"/>
      <c r="CJ479" s="91"/>
      <c r="CK479" s="91"/>
      <c r="CL479" s="91"/>
      <c r="CM479" s="91"/>
      <c r="CN479" s="91"/>
    </row>
    <row r="480" spans="1:92" s="85" customFormat="1" ht="12.75">
      <c r="A480" s="142"/>
      <c r="B480" s="82"/>
      <c r="C480" s="82"/>
      <c r="D480" s="82"/>
      <c r="E480" s="83"/>
      <c r="F480" s="84"/>
      <c r="N480" s="84"/>
      <c r="O480" s="91"/>
      <c r="P480" s="91"/>
      <c r="Q480" s="91"/>
      <c r="R480" s="91"/>
      <c r="S480" s="91"/>
      <c r="T480" s="91"/>
      <c r="U480" s="91"/>
      <c r="V480" s="91"/>
      <c r="W480" s="91"/>
      <c r="X480" s="91"/>
      <c r="Y480" s="91"/>
      <c r="Z480" s="91"/>
      <c r="AA480" s="91"/>
      <c r="AB480" s="91"/>
      <c r="AC480" s="91"/>
      <c r="AD480" s="91"/>
      <c r="AE480" s="91"/>
      <c r="AF480" s="91"/>
      <c r="AG480" s="91"/>
      <c r="AH480" s="91"/>
      <c r="AI480" s="91"/>
      <c r="AJ480" s="91"/>
      <c r="AK480" s="91"/>
      <c r="AL480" s="91"/>
      <c r="AM480" s="91"/>
      <c r="AN480" s="91"/>
      <c r="AO480" s="91"/>
      <c r="AP480" s="91"/>
      <c r="AQ480" s="91"/>
      <c r="AR480" s="91"/>
      <c r="AS480" s="91"/>
      <c r="AT480" s="91"/>
      <c r="AU480" s="91"/>
      <c r="AV480" s="91"/>
      <c r="AW480" s="91"/>
      <c r="AX480" s="91"/>
      <c r="AY480" s="91"/>
      <c r="AZ480" s="91"/>
      <c r="BA480" s="91"/>
      <c r="BB480" s="91"/>
      <c r="BC480" s="91"/>
      <c r="BD480" s="91"/>
      <c r="BE480" s="91"/>
      <c r="BF480" s="91"/>
      <c r="BG480" s="91"/>
      <c r="BH480" s="91"/>
      <c r="BI480" s="91"/>
      <c r="BJ480" s="91"/>
      <c r="BK480" s="91"/>
      <c r="BL480" s="91"/>
      <c r="BM480" s="91"/>
      <c r="BN480" s="91"/>
      <c r="BO480" s="91"/>
      <c r="BP480" s="91"/>
      <c r="BQ480" s="91"/>
      <c r="BR480" s="91"/>
      <c r="BS480" s="91"/>
      <c r="BT480" s="91"/>
      <c r="BU480" s="91"/>
      <c r="BV480" s="91"/>
      <c r="BW480" s="91"/>
      <c r="BX480" s="91"/>
      <c r="BY480" s="91"/>
      <c r="BZ480" s="91"/>
      <c r="CA480" s="91"/>
      <c r="CB480" s="91"/>
      <c r="CC480" s="91"/>
      <c r="CD480" s="91"/>
      <c r="CE480" s="91"/>
      <c r="CF480" s="91"/>
      <c r="CG480" s="91"/>
      <c r="CH480" s="91"/>
      <c r="CI480" s="91"/>
      <c r="CJ480" s="91"/>
      <c r="CK480" s="91"/>
      <c r="CL480" s="91"/>
      <c r="CM480" s="91"/>
      <c r="CN480" s="91"/>
    </row>
    <row r="481" spans="1:92" s="85" customFormat="1" ht="12.75">
      <c r="A481" s="142"/>
      <c r="B481" s="82"/>
      <c r="C481" s="82"/>
      <c r="D481" s="82"/>
      <c r="E481" s="83"/>
      <c r="F481" s="84"/>
      <c r="N481" s="84"/>
      <c r="O481" s="91"/>
      <c r="P481" s="91"/>
      <c r="Q481" s="91"/>
      <c r="R481" s="91"/>
      <c r="S481" s="91"/>
      <c r="T481" s="91"/>
      <c r="U481" s="91"/>
      <c r="V481" s="91"/>
      <c r="W481" s="91"/>
      <c r="X481" s="91"/>
      <c r="Y481" s="91"/>
      <c r="Z481" s="91"/>
      <c r="AA481" s="91"/>
      <c r="AB481" s="91"/>
      <c r="AC481" s="91"/>
      <c r="AD481" s="91"/>
      <c r="AE481" s="91"/>
      <c r="AF481" s="91"/>
      <c r="AG481" s="91"/>
      <c r="AH481" s="91"/>
      <c r="AI481" s="91"/>
      <c r="AJ481" s="91"/>
      <c r="AK481" s="91"/>
      <c r="AL481" s="91"/>
      <c r="AM481" s="91"/>
      <c r="AN481" s="91"/>
      <c r="AO481" s="91"/>
      <c r="AP481" s="91"/>
      <c r="AQ481" s="91"/>
      <c r="AR481" s="91"/>
      <c r="AS481" s="91"/>
      <c r="AT481" s="91"/>
      <c r="AU481" s="91"/>
      <c r="AV481" s="91"/>
      <c r="AW481" s="91"/>
      <c r="AX481" s="91"/>
      <c r="AY481" s="91"/>
      <c r="AZ481" s="91"/>
      <c r="BA481" s="91"/>
      <c r="BB481" s="91"/>
      <c r="BC481" s="91"/>
      <c r="BD481" s="91"/>
      <c r="BE481" s="91"/>
      <c r="BF481" s="91"/>
      <c r="BG481" s="91"/>
      <c r="BH481" s="91"/>
      <c r="BI481" s="91"/>
      <c r="BJ481" s="91"/>
      <c r="BK481" s="91"/>
      <c r="BL481" s="91"/>
      <c r="BM481" s="91"/>
      <c r="BN481" s="91"/>
      <c r="BO481" s="91"/>
      <c r="BP481" s="91"/>
      <c r="BQ481" s="91"/>
      <c r="BR481" s="91"/>
      <c r="BS481" s="91"/>
      <c r="BT481" s="91"/>
      <c r="BU481" s="91"/>
      <c r="BV481" s="91"/>
      <c r="BW481" s="91"/>
      <c r="BX481" s="91"/>
      <c r="BY481" s="91"/>
      <c r="BZ481" s="91"/>
      <c r="CA481" s="91"/>
      <c r="CB481" s="91"/>
      <c r="CC481" s="91"/>
      <c r="CD481" s="91"/>
      <c r="CE481" s="91"/>
      <c r="CF481" s="91"/>
      <c r="CG481" s="91"/>
      <c r="CH481" s="91"/>
      <c r="CI481" s="91"/>
      <c r="CJ481" s="91"/>
      <c r="CK481" s="91"/>
      <c r="CL481" s="91"/>
      <c r="CM481" s="91"/>
      <c r="CN481" s="91"/>
    </row>
    <row r="482" spans="1:92" s="85" customFormat="1" ht="12.75">
      <c r="A482" s="142"/>
      <c r="B482" s="82"/>
      <c r="C482" s="82"/>
      <c r="D482" s="82"/>
      <c r="E482" s="83"/>
      <c r="F482" s="84"/>
      <c r="N482" s="84"/>
      <c r="O482" s="91"/>
      <c r="P482" s="91"/>
      <c r="Q482" s="91"/>
      <c r="R482" s="91"/>
      <c r="S482" s="91"/>
      <c r="T482" s="91"/>
      <c r="U482" s="91"/>
      <c r="V482" s="91"/>
      <c r="W482" s="91"/>
      <c r="X482" s="91"/>
      <c r="Y482" s="91"/>
      <c r="Z482" s="91"/>
      <c r="AA482" s="91"/>
      <c r="AB482" s="91"/>
      <c r="AC482" s="91"/>
      <c r="AD482" s="91"/>
      <c r="AE482" s="91"/>
      <c r="AF482" s="91"/>
      <c r="AG482" s="91"/>
      <c r="AH482" s="91"/>
      <c r="AI482" s="91"/>
      <c r="AJ482" s="91"/>
      <c r="AK482" s="91"/>
      <c r="AL482" s="91"/>
      <c r="AM482" s="91"/>
      <c r="AN482" s="91"/>
      <c r="AO482" s="91"/>
      <c r="AP482" s="91"/>
      <c r="AQ482" s="91"/>
      <c r="AR482" s="91"/>
      <c r="AS482" s="91"/>
      <c r="AT482" s="91"/>
      <c r="AU482" s="91"/>
      <c r="AV482" s="91"/>
      <c r="AW482" s="91"/>
      <c r="AX482" s="91"/>
      <c r="AY482" s="91"/>
      <c r="AZ482" s="91"/>
      <c r="BA482" s="91"/>
      <c r="BB482" s="91"/>
      <c r="BC482" s="91"/>
      <c r="BD482" s="91"/>
      <c r="BE482" s="91"/>
      <c r="BF482" s="91"/>
      <c r="BG482" s="91"/>
      <c r="BH482" s="91"/>
      <c r="BI482" s="91"/>
      <c r="BJ482" s="91"/>
      <c r="BK482" s="91"/>
      <c r="BL482" s="91"/>
      <c r="BM482" s="91"/>
      <c r="BN482" s="91"/>
      <c r="BO482" s="91"/>
      <c r="BP482" s="91"/>
      <c r="BQ482" s="91"/>
      <c r="BR482" s="91"/>
      <c r="BS482" s="91"/>
      <c r="BT482" s="91"/>
      <c r="BU482" s="91"/>
      <c r="BV482" s="91"/>
      <c r="BW482" s="91"/>
      <c r="BX482" s="91"/>
      <c r="BY482" s="91"/>
      <c r="BZ482" s="91"/>
      <c r="CA482" s="91"/>
      <c r="CB482" s="91"/>
      <c r="CC482" s="91"/>
      <c r="CD482" s="91"/>
      <c r="CE482" s="91"/>
      <c r="CF482" s="91"/>
      <c r="CG482" s="91"/>
      <c r="CH482" s="91"/>
      <c r="CI482" s="91"/>
      <c r="CJ482" s="91"/>
      <c r="CK482" s="91"/>
      <c r="CL482" s="91"/>
      <c r="CM482" s="91"/>
      <c r="CN482" s="91"/>
    </row>
    <row r="483" spans="1:92" s="85" customFormat="1" ht="12.75">
      <c r="A483" s="142"/>
      <c r="B483" s="82"/>
      <c r="C483" s="82"/>
      <c r="D483" s="82"/>
      <c r="E483" s="83"/>
      <c r="F483" s="84"/>
      <c r="N483" s="84"/>
      <c r="O483" s="91"/>
      <c r="P483" s="91"/>
      <c r="Q483" s="91"/>
      <c r="R483" s="91"/>
      <c r="S483" s="91"/>
      <c r="T483" s="91"/>
      <c r="U483" s="91"/>
      <c r="V483" s="91"/>
      <c r="W483" s="91"/>
      <c r="X483" s="91"/>
      <c r="Y483" s="91"/>
      <c r="Z483" s="91"/>
      <c r="AA483" s="91"/>
      <c r="AB483" s="91"/>
      <c r="AC483" s="91"/>
      <c r="AD483" s="91"/>
      <c r="AE483" s="91"/>
      <c r="AF483" s="91"/>
      <c r="AG483" s="91"/>
      <c r="AH483" s="91"/>
      <c r="AI483" s="91"/>
      <c r="AJ483" s="91"/>
      <c r="AK483" s="91"/>
      <c r="AL483" s="91"/>
      <c r="AM483" s="91"/>
      <c r="AN483" s="91"/>
      <c r="AO483" s="91"/>
      <c r="AP483" s="91"/>
      <c r="AQ483" s="91"/>
      <c r="AR483" s="91"/>
      <c r="AS483" s="91"/>
      <c r="AT483" s="91"/>
      <c r="AU483" s="91"/>
      <c r="AV483" s="91"/>
      <c r="AW483" s="91"/>
      <c r="AX483" s="91"/>
      <c r="AY483" s="91"/>
      <c r="AZ483" s="91"/>
      <c r="BA483" s="91"/>
      <c r="BB483" s="91"/>
      <c r="BC483" s="91"/>
      <c r="BD483" s="91"/>
      <c r="BE483" s="91"/>
      <c r="BF483" s="91"/>
      <c r="BG483" s="91"/>
      <c r="BH483" s="91"/>
      <c r="BI483" s="91"/>
      <c r="BJ483" s="91"/>
      <c r="BK483" s="91"/>
      <c r="BL483" s="91"/>
      <c r="BM483" s="91"/>
      <c r="BN483" s="91"/>
      <c r="BO483" s="91"/>
      <c r="BP483" s="91"/>
      <c r="BQ483" s="91"/>
      <c r="BR483" s="91"/>
      <c r="BS483" s="91"/>
      <c r="BT483" s="91"/>
      <c r="BU483" s="91"/>
      <c r="BV483" s="91"/>
      <c r="BW483" s="91"/>
      <c r="BX483" s="91"/>
      <c r="BY483" s="91"/>
      <c r="BZ483" s="91"/>
      <c r="CA483" s="91"/>
      <c r="CB483" s="91"/>
      <c r="CC483" s="91"/>
      <c r="CD483" s="91"/>
      <c r="CE483" s="91"/>
      <c r="CF483" s="91"/>
      <c r="CG483" s="91"/>
      <c r="CH483" s="91"/>
      <c r="CI483" s="91"/>
      <c r="CJ483" s="91"/>
      <c r="CK483" s="91"/>
      <c r="CL483" s="91"/>
      <c r="CM483" s="91"/>
      <c r="CN483" s="91"/>
    </row>
    <row r="484" spans="1:92" s="85" customFormat="1" ht="12.75">
      <c r="A484" s="142"/>
      <c r="B484" s="82"/>
      <c r="C484" s="82"/>
      <c r="D484" s="82"/>
      <c r="E484" s="83"/>
      <c r="F484" s="84"/>
      <c r="N484" s="84"/>
      <c r="O484" s="91"/>
      <c r="P484" s="91"/>
      <c r="Q484" s="91"/>
      <c r="R484" s="91"/>
      <c r="S484" s="91"/>
      <c r="T484" s="91"/>
      <c r="U484" s="91"/>
      <c r="V484" s="91"/>
      <c r="W484" s="91"/>
      <c r="X484" s="91"/>
      <c r="Y484" s="91"/>
      <c r="Z484" s="91"/>
      <c r="AA484" s="91"/>
      <c r="AB484" s="91"/>
      <c r="AC484" s="91"/>
      <c r="AD484" s="91"/>
      <c r="AE484" s="91"/>
      <c r="AF484" s="91"/>
      <c r="AG484" s="91"/>
      <c r="AH484" s="91"/>
      <c r="AI484" s="91"/>
      <c r="AJ484" s="91"/>
      <c r="AK484" s="91"/>
      <c r="AL484" s="91"/>
      <c r="AM484" s="91"/>
      <c r="AN484" s="91"/>
      <c r="AO484" s="91"/>
      <c r="AP484" s="91"/>
      <c r="AQ484" s="91"/>
      <c r="AR484" s="91"/>
      <c r="AS484" s="91"/>
      <c r="AT484" s="91"/>
      <c r="AU484" s="91"/>
      <c r="AV484" s="91"/>
      <c r="AW484" s="91"/>
      <c r="AX484" s="91"/>
      <c r="AY484" s="91"/>
      <c r="AZ484" s="91"/>
      <c r="BA484" s="91"/>
      <c r="BB484" s="91"/>
      <c r="BC484" s="91"/>
      <c r="BD484" s="91"/>
      <c r="BE484" s="91"/>
      <c r="BF484" s="91"/>
      <c r="BG484" s="91"/>
      <c r="BH484" s="91"/>
      <c r="BI484" s="91"/>
      <c r="BJ484" s="91"/>
      <c r="BK484" s="91"/>
      <c r="BL484" s="91"/>
      <c r="BM484" s="91"/>
      <c r="BN484" s="91"/>
      <c r="BO484" s="91"/>
      <c r="BP484" s="91"/>
      <c r="BQ484" s="91"/>
      <c r="BR484" s="91"/>
      <c r="BS484" s="91"/>
      <c r="BT484" s="91"/>
      <c r="BU484" s="91"/>
      <c r="BV484" s="91"/>
      <c r="BW484" s="91"/>
      <c r="BX484" s="91"/>
      <c r="BY484" s="91"/>
      <c r="BZ484" s="91"/>
      <c r="CA484" s="91"/>
      <c r="CB484" s="91"/>
      <c r="CC484" s="91"/>
      <c r="CD484" s="91"/>
      <c r="CE484" s="91"/>
      <c r="CF484" s="91"/>
      <c r="CG484" s="91"/>
      <c r="CH484" s="91"/>
      <c r="CI484" s="91"/>
      <c r="CJ484" s="91"/>
      <c r="CK484" s="91"/>
      <c r="CL484" s="91"/>
      <c r="CM484" s="91"/>
      <c r="CN484" s="91"/>
    </row>
    <row r="485" spans="1:92" s="85" customFormat="1" ht="12.75">
      <c r="A485" s="142"/>
      <c r="B485" s="82"/>
      <c r="C485" s="82"/>
      <c r="D485" s="82"/>
      <c r="E485" s="83"/>
      <c r="F485" s="84"/>
      <c r="N485" s="84"/>
      <c r="O485" s="91"/>
      <c r="P485" s="91"/>
      <c r="Q485" s="91"/>
      <c r="R485" s="91"/>
      <c r="S485" s="91"/>
      <c r="T485" s="91"/>
      <c r="U485" s="91"/>
      <c r="V485" s="91"/>
      <c r="W485" s="91"/>
      <c r="X485" s="91"/>
      <c r="Y485" s="91"/>
      <c r="Z485" s="91"/>
      <c r="AA485" s="91"/>
      <c r="AB485" s="91"/>
      <c r="AC485" s="91"/>
      <c r="AD485" s="91"/>
      <c r="AE485" s="91"/>
      <c r="AF485" s="91"/>
      <c r="AG485" s="91"/>
      <c r="AH485" s="91"/>
      <c r="AI485" s="91"/>
      <c r="AJ485" s="91"/>
      <c r="AK485" s="91"/>
      <c r="AL485" s="91"/>
      <c r="AM485" s="91"/>
      <c r="AN485" s="91"/>
      <c r="AO485" s="91"/>
      <c r="AP485" s="91"/>
      <c r="AQ485" s="91"/>
      <c r="AR485" s="91"/>
      <c r="AS485" s="91"/>
      <c r="AT485" s="91"/>
      <c r="AU485" s="91"/>
      <c r="AV485" s="91"/>
      <c r="AW485" s="91"/>
      <c r="AX485" s="91"/>
      <c r="AY485" s="91"/>
      <c r="AZ485" s="91"/>
      <c r="BA485" s="91"/>
      <c r="BB485" s="91"/>
      <c r="BC485" s="91"/>
      <c r="BD485" s="91"/>
      <c r="BE485" s="91"/>
      <c r="BF485" s="91"/>
      <c r="BG485" s="91"/>
      <c r="BH485" s="91"/>
      <c r="BI485" s="91"/>
      <c r="BJ485" s="91"/>
      <c r="BK485" s="91"/>
      <c r="BL485" s="91"/>
      <c r="BM485" s="91"/>
      <c r="BN485" s="91"/>
      <c r="BO485" s="91"/>
      <c r="BP485" s="91"/>
      <c r="BQ485" s="91"/>
      <c r="BR485" s="91"/>
      <c r="BS485" s="91"/>
      <c r="BT485" s="91"/>
      <c r="BU485" s="91"/>
      <c r="BV485" s="91"/>
      <c r="BW485" s="91"/>
      <c r="BX485" s="91"/>
      <c r="BY485" s="91"/>
      <c r="BZ485" s="91"/>
      <c r="CA485" s="91"/>
      <c r="CB485" s="91"/>
      <c r="CC485" s="91"/>
      <c r="CD485" s="91"/>
      <c r="CE485" s="91"/>
      <c r="CF485" s="91"/>
      <c r="CG485" s="91"/>
      <c r="CH485" s="91"/>
      <c r="CI485" s="91"/>
      <c r="CJ485" s="91"/>
      <c r="CK485" s="91"/>
      <c r="CL485" s="91"/>
      <c r="CM485" s="91"/>
      <c r="CN485" s="91"/>
    </row>
    <row r="486" spans="1:92" s="85" customFormat="1" ht="12.75">
      <c r="A486" s="142"/>
      <c r="B486" s="82"/>
      <c r="C486" s="82"/>
      <c r="D486" s="82"/>
      <c r="E486" s="83"/>
      <c r="F486" s="84"/>
      <c r="N486" s="84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  <c r="Z486" s="91"/>
      <c r="AA486" s="91"/>
      <c r="AB486" s="91"/>
      <c r="AC486" s="91"/>
      <c r="AD486" s="91"/>
      <c r="AE486" s="91"/>
      <c r="AF486" s="91"/>
      <c r="AG486" s="91"/>
      <c r="AH486" s="91"/>
      <c r="AI486" s="91"/>
      <c r="AJ486" s="91"/>
      <c r="AK486" s="91"/>
      <c r="AL486" s="91"/>
      <c r="AM486" s="91"/>
      <c r="AN486" s="91"/>
      <c r="AO486" s="91"/>
      <c r="AP486" s="91"/>
      <c r="AQ486" s="91"/>
      <c r="AR486" s="91"/>
      <c r="AS486" s="91"/>
      <c r="AT486" s="91"/>
      <c r="AU486" s="91"/>
      <c r="AV486" s="91"/>
      <c r="AW486" s="91"/>
      <c r="AX486" s="91"/>
      <c r="AY486" s="91"/>
      <c r="AZ486" s="91"/>
      <c r="BA486" s="91"/>
      <c r="BB486" s="91"/>
      <c r="BC486" s="91"/>
      <c r="BD486" s="91"/>
      <c r="BE486" s="91"/>
      <c r="BF486" s="91"/>
      <c r="BG486" s="91"/>
      <c r="BH486" s="91"/>
      <c r="BI486" s="91"/>
      <c r="BJ486" s="91"/>
      <c r="BK486" s="91"/>
      <c r="BL486" s="91"/>
      <c r="BM486" s="91"/>
      <c r="BN486" s="91"/>
      <c r="BO486" s="91"/>
      <c r="BP486" s="91"/>
      <c r="BQ486" s="91"/>
      <c r="BR486" s="91"/>
      <c r="BS486" s="91"/>
      <c r="BT486" s="91"/>
      <c r="BU486" s="91"/>
      <c r="BV486" s="91"/>
      <c r="BW486" s="91"/>
      <c r="BX486" s="91"/>
      <c r="BY486" s="91"/>
      <c r="BZ486" s="91"/>
      <c r="CA486" s="91"/>
      <c r="CB486" s="91"/>
      <c r="CC486" s="91"/>
      <c r="CD486" s="91"/>
      <c r="CE486" s="91"/>
      <c r="CF486" s="91"/>
      <c r="CG486" s="91"/>
      <c r="CH486" s="91"/>
      <c r="CI486" s="91"/>
      <c r="CJ486" s="91"/>
      <c r="CK486" s="91"/>
      <c r="CL486" s="91"/>
      <c r="CM486" s="91"/>
      <c r="CN486" s="91"/>
    </row>
    <row r="487" spans="1:92" s="85" customFormat="1" ht="12.75">
      <c r="A487" s="142"/>
      <c r="B487" s="82"/>
      <c r="C487" s="82"/>
      <c r="D487" s="82"/>
      <c r="E487" s="83"/>
      <c r="F487" s="84"/>
      <c r="N487" s="84"/>
      <c r="O487" s="91"/>
      <c r="P487" s="91"/>
      <c r="Q487" s="91"/>
      <c r="R487" s="91"/>
      <c r="S487" s="91"/>
      <c r="T487" s="91"/>
      <c r="U487" s="91"/>
      <c r="V487" s="91"/>
      <c r="W487" s="91"/>
      <c r="X487" s="91"/>
      <c r="Y487" s="91"/>
      <c r="Z487" s="91"/>
      <c r="AA487" s="91"/>
      <c r="AB487" s="91"/>
      <c r="AC487" s="91"/>
      <c r="AD487" s="91"/>
      <c r="AE487" s="91"/>
      <c r="AF487" s="91"/>
      <c r="AG487" s="91"/>
      <c r="AH487" s="91"/>
      <c r="AI487" s="91"/>
      <c r="AJ487" s="91"/>
      <c r="AK487" s="91"/>
      <c r="AL487" s="91"/>
      <c r="AM487" s="91"/>
      <c r="AN487" s="91"/>
      <c r="AO487" s="91"/>
      <c r="AP487" s="91"/>
      <c r="AQ487" s="91"/>
      <c r="AR487" s="91"/>
      <c r="AS487" s="91"/>
      <c r="AT487" s="91"/>
      <c r="AU487" s="91"/>
      <c r="AV487" s="91"/>
      <c r="AW487" s="91"/>
      <c r="AX487" s="91"/>
      <c r="AY487" s="91"/>
      <c r="AZ487" s="91"/>
      <c r="BA487" s="91"/>
      <c r="BB487" s="91"/>
      <c r="BC487" s="91"/>
      <c r="BD487" s="91"/>
      <c r="BE487" s="91"/>
      <c r="BF487" s="91"/>
      <c r="BG487" s="91"/>
      <c r="BH487" s="91"/>
      <c r="BI487" s="91"/>
      <c r="BJ487" s="91"/>
      <c r="BK487" s="91"/>
      <c r="BL487" s="91"/>
      <c r="BM487" s="91"/>
      <c r="BN487" s="91"/>
      <c r="BO487" s="91"/>
      <c r="BP487" s="91"/>
      <c r="BQ487" s="91"/>
      <c r="BR487" s="91"/>
      <c r="BS487" s="91"/>
      <c r="BT487" s="91"/>
      <c r="BU487" s="91"/>
      <c r="BV487" s="91"/>
      <c r="BW487" s="91"/>
      <c r="BX487" s="91"/>
      <c r="BY487" s="91"/>
      <c r="BZ487" s="91"/>
      <c r="CA487" s="91"/>
      <c r="CB487" s="91"/>
      <c r="CC487" s="91"/>
      <c r="CD487" s="91"/>
      <c r="CE487" s="91"/>
      <c r="CF487" s="91"/>
      <c r="CG487" s="91"/>
      <c r="CH487" s="91"/>
      <c r="CI487" s="91"/>
      <c r="CJ487" s="91"/>
      <c r="CK487" s="91"/>
      <c r="CL487" s="91"/>
      <c r="CM487" s="91"/>
      <c r="CN487" s="91"/>
    </row>
    <row r="488" spans="1:92" s="85" customFormat="1" ht="12.75">
      <c r="A488" s="142"/>
      <c r="B488" s="82"/>
      <c r="C488" s="82"/>
      <c r="D488" s="82"/>
      <c r="E488" s="83"/>
      <c r="F488" s="84"/>
      <c r="N488" s="84"/>
      <c r="O488" s="91"/>
      <c r="P488" s="91"/>
      <c r="Q488" s="91"/>
      <c r="R488" s="91"/>
      <c r="S488" s="91"/>
      <c r="T488" s="91"/>
      <c r="U488" s="91"/>
      <c r="V488" s="91"/>
      <c r="W488" s="91"/>
      <c r="X488" s="91"/>
      <c r="Y488" s="91"/>
      <c r="Z488" s="91"/>
      <c r="AA488" s="91"/>
      <c r="AB488" s="91"/>
      <c r="AC488" s="91"/>
      <c r="AD488" s="91"/>
      <c r="AE488" s="91"/>
      <c r="AF488" s="91"/>
      <c r="AG488" s="91"/>
      <c r="AH488" s="91"/>
      <c r="AI488" s="91"/>
      <c r="AJ488" s="91"/>
      <c r="AK488" s="91"/>
      <c r="AL488" s="91"/>
      <c r="AM488" s="91"/>
      <c r="AN488" s="91"/>
      <c r="AO488" s="91"/>
      <c r="AP488" s="91"/>
      <c r="AQ488" s="91"/>
      <c r="AR488" s="91"/>
      <c r="AS488" s="91"/>
      <c r="AT488" s="91"/>
      <c r="AU488" s="91"/>
      <c r="AV488" s="91"/>
      <c r="AW488" s="91"/>
      <c r="AX488" s="91"/>
      <c r="AY488" s="91"/>
      <c r="AZ488" s="91"/>
      <c r="BA488" s="91"/>
      <c r="BB488" s="91"/>
      <c r="BC488" s="91"/>
      <c r="BD488" s="91"/>
      <c r="BE488" s="91"/>
      <c r="BF488" s="91"/>
      <c r="BG488" s="91"/>
      <c r="BH488" s="91"/>
      <c r="BI488" s="91"/>
      <c r="BJ488" s="91"/>
      <c r="BK488" s="91"/>
      <c r="BL488" s="91"/>
      <c r="BM488" s="91"/>
      <c r="BN488" s="91"/>
      <c r="BO488" s="91"/>
      <c r="BP488" s="91"/>
      <c r="BQ488" s="91"/>
      <c r="BR488" s="91"/>
      <c r="BS488" s="91"/>
      <c r="BT488" s="91"/>
      <c r="BU488" s="91"/>
      <c r="BV488" s="91"/>
      <c r="BW488" s="91"/>
      <c r="BX488" s="91"/>
      <c r="BY488" s="91"/>
      <c r="BZ488" s="91"/>
      <c r="CA488" s="91"/>
      <c r="CB488" s="91"/>
      <c r="CC488" s="91"/>
      <c r="CD488" s="91"/>
      <c r="CE488" s="91"/>
      <c r="CF488" s="91"/>
      <c r="CG488" s="91"/>
      <c r="CH488" s="91"/>
      <c r="CI488" s="91"/>
      <c r="CJ488" s="91"/>
      <c r="CK488" s="91"/>
      <c r="CL488" s="91"/>
      <c r="CM488" s="91"/>
      <c r="CN488" s="91"/>
    </row>
    <row r="489" spans="1:92" s="85" customFormat="1" ht="12.75">
      <c r="A489" s="142"/>
      <c r="B489" s="82"/>
      <c r="C489" s="82"/>
      <c r="D489" s="82"/>
      <c r="E489" s="83"/>
      <c r="F489" s="84"/>
      <c r="N489" s="84"/>
      <c r="O489" s="91"/>
      <c r="P489" s="91"/>
      <c r="Q489" s="91"/>
      <c r="R489" s="91"/>
      <c r="S489" s="91"/>
      <c r="T489" s="91"/>
      <c r="U489" s="91"/>
      <c r="V489" s="91"/>
      <c r="W489" s="91"/>
      <c r="X489" s="91"/>
      <c r="Y489" s="91"/>
      <c r="Z489" s="91"/>
      <c r="AA489" s="91"/>
      <c r="AB489" s="91"/>
      <c r="AC489" s="91"/>
      <c r="AD489" s="91"/>
      <c r="AE489" s="91"/>
      <c r="AF489" s="91"/>
      <c r="AG489" s="91"/>
      <c r="AH489" s="91"/>
      <c r="AI489" s="91"/>
      <c r="AJ489" s="91"/>
      <c r="AK489" s="91"/>
      <c r="AL489" s="91"/>
      <c r="AM489" s="91"/>
      <c r="AN489" s="91"/>
      <c r="AO489" s="91"/>
      <c r="AP489" s="91"/>
      <c r="AQ489" s="91"/>
      <c r="AR489" s="91"/>
      <c r="AS489" s="91"/>
      <c r="AT489" s="91"/>
      <c r="AU489" s="91"/>
      <c r="AV489" s="91"/>
      <c r="AW489" s="91"/>
      <c r="AX489" s="91"/>
      <c r="AY489" s="91"/>
      <c r="AZ489" s="91"/>
      <c r="BA489" s="91"/>
      <c r="BB489" s="91"/>
      <c r="BC489" s="91"/>
      <c r="BD489" s="91"/>
      <c r="BE489" s="91"/>
      <c r="BF489" s="91"/>
      <c r="BG489" s="91"/>
      <c r="BH489" s="91"/>
      <c r="BI489" s="91"/>
      <c r="BJ489" s="91"/>
      <c r="BK489" s="91"/>
      <c r="BL489" s="91"/>
      <c r="BM489" s="91"/>
      <c r="BN489" s="91"/>
      <c r="BO489" s="91"/>
      <c r="BP489" s="91"/>
      <c r="BQ489" s="91"/>
      <c r="BR489" s="91"/>
      <c r="BS489" s="91"/>
      <c r="BT489" s="91"/>
      <c r="BU489" s="91"/>
      <c r="BV489" s="91"/>
      <c r="BW489" s="91"/>
      <c r="BX489" s="91"/>
      <c r="BY489" s="91"/>
      <c r="BZ489" s="91"/>
      <c r="CA489" s="91"/>
      <c r="CB489" s="91"/>
      <c r="CC489" s="91"/>
      <c r="CD489" s="91"/>
      <c r="CE489" s="91"/>
      <c r="CF489" s="91"/>
      <c r="CG489" s="91"/>
      <c r="CH489" s="91"/>
      <c r="CI489" s="91"/>
      <c r="CJ489" s="91"/>
      <c r="CK489" s="91"/>
      <c r="CL489" s="91"/>
      <c r="CM489" s="91"/>
      <c r="CN489" s="91"/>
    </row>
    <row r="490" spans="1:92" s="85" customFormat="1" ht="12.75">
      <c r="A490" s="142"/>
      <c r="B490" s="82"/>
      <c r="C490" s="82"/>
      <c r="D490" s="82"/>
      <c r="E490" s="83"/>
      <c r="F490" s="84"/>
      <c r="N490" s="84"/>
      <c r="O490" s="91"/>
      <c r="P490" s="91"/>
      <c r="Q490" s="91"/>
      <c r="R490" s="91"/>
      <c r="S490" s="91"/>
      <c r="T490" s="91"/>
      <c r="U490" s="91"/>
      <c r="V490" s="91"/>
      <c r="W490" s="91"/>
      <c r="X490" s="91"/>
      <c r="Y490" s="91"/>
      <c r="Z490" s="91"/>
      <c r="AA490" s="91"/>
      <c r="AB490" s="91"/>
      <c r="AC490" s="91"/>
      <c r="AD490" s="91"/>
      <c r="AE490" s="91"/>
      <c r="AF490" s="91"/>
      <c r="AG490" s="91"/>
      <c r="AH490" s="91"/>
      <c r="AI490" s="91"/>
      <c r="AJ490" s="91"/>
      <c r="AK490" s="91"/>
      <c r="AL490" s="91"/>
      <c r="AM490" s="91"/>
      <c r="AN490" s="91"/>
      <c r="AO490" s="91"/>
      <c r="AP490" s="91"/>
      <c r="AQ490" s="91"/>
      <c r="AR490" s="91"/>
      <c r="AS490" s="91"/>
      <c r="AT490" s="91"/>
      <c r="AU490" s="91"/>
      <c r="AV490" s="91"/>
      <c r="AW490" s="91"/>
      <c r="AX490" s="91"/>
      <c r="AY490" s="91"/>
      <c r="AZ490" s="91"/>
      <c r="BA490" s="91"/>
      <c r="BB490" s="91"/>
      <c r="BC490" s="91"/>
      <c r="BD490" s="91"/>
      <c r="BE490" s="91"/>
      <c r="BF490" s="91"/>
      <c r="BG490" s="91"/>
      <c r="BH490" s="91"/>
      <c r="BI490" s="91"/>
      <c r="BJ490" s="91"/>
      <c r="BK490" s="91"/>
      <c r="BL490" s="91"/>
      <c r="BM490" s="91"/>
      <c r="BN490" s="91"/>
      <c r="BO490" s="91"/>
      <c r="BP490" s="91"/>
      <c r="BQ490" s="91"/>
      <c r="BR490" s="91"/>
      <c r="BS490" s="91"/>
      <c r="BT490" s="91"/>
      <c r="BU490" s="91"/>
      <c r="BV490" s="91"/>
      <c r="BW490" s="91"/>
      <c r="BX490" s="91"/>
      <c r="BY490" s="91"/>
      <c r="BZ490" s="91"/>
      <c r="CA490" s="91"/>
      <c r="CB490" s="91"/>
      <c r="CC490" s="91"/>
      <c r="CD490" s="91"/>
      <c r="CE490" s="91"/>
      <c r="CF490" s="91"/>
      <c r="CG490" s="91"/>
      <c r="CH490" s="91"/>
      <c r="CI490" s="91"/>
      <c r="CJ490" s="91"/>
      <c r="CK490" s="91"/>
      <c r="CL490" s="91"/>
      <c r="CM490" s="91"/>
      <c r="CN490" s="91"/>
    </row>
    <row r="491" spans="1:92" s="85" customFormat="1" ht="12.75">
      <c r="A491" s="142"/>
      <c r="B491" s="82"/>
      <c r="C491" s="82"/>
      <c r="D491" s="82"/>
      <c r="E491" s="83"/>
      <c r="F491" s="84"/>
      <c r="N491" s="84"/>
      <c r="O491" s="91"/>
      <c r="P491" s="91"/>
      <c r="Q491" s="91"/>
      <c r="R491" s="91"/>
      <c r="S491" s="91"/>
      <c r="T491" s="91"/>
      <c r="U491" s="91"/>
      <c r="V491" s="91"/>
      <c r="W491" s="91"/>
      <c r="X491" s="91"/>
      <c r="Y491" s="91"/>
      <c r="Z491" s="91"/>
      <c r="AA491" s="91"/>
      <c r="AB491" s="91"/>
      <c r="AC491" s="91"/>
      <c r="AD491" s="91"/>
      <c r="AE491" s="91"/>
      <c r="AF491" s="91"/>
      <c r="AG491" s="91"/>
      <c r="AH491" s="91"/>
      <c r="AI491" s="91"/>
      <c r="AJ491" s="91"/>
      <c r="AK491" s="91"/>
      <c r="AL491" s="91"/>
      <c r="AM491" s="91"/>
      <c r="AN491" s="91"/>
      <c r="AO491" s="91"/>
      <c r="AP491" s="91"/>
      <c r="AQ491" s="91"/>
      <c r="AR491" s="91"/>
      <c r="AS491" s="91"/>
      <c r="AT491" s="91"/>
      <c r="AU491" s="91"/>
      <c r="AV491" s="91"/>
      <c r="AW491" s="91"/>
      <c r="AX491" s="91"/>
      <c r="AY491" s="91"/>
      <c r="AZ491" s="91"/>
      <c r="BA491" s="91"/>
      <c r="BB491" s="91"/>
      <c r="BC491" s="91"/>
      <c r="BD491" s="91"/>
      <c r="BE491" s="91"/>
      <c r="BF491" s="91"/>
      <c r="BG491" s="91"/>
      <c r="BH491" s="91"/>
      <c r="BI491" s="91"/>
      <c r="BJ491" s="91"/>
      <c r="BK491" s="91"/>
      <c r="BL491" s="91"/>
      <c r="BM491" s="91"/>
      <c r="BN491" s="91"/>
      <c r="BO491" s="91"/>
      <c r="BP491" s="91"/>
      <c r="BQ491" s="91"/>
      <c r="BR491" s="91"/>
      <c r="BS491" s="91"/>
      <c r="BT491" s="91"/>
      <c r="BU491" s="91"/>
      <c r="BV491" s="91"/>
      <c r="BW491" s="91"/>
      <c r="BX491" s="91"/>
      <c r="BY491" s="91"/>
      <c r="BZ491" s="91"/>
      <c r="CA491" s="91"/>
      <c r="CB491" s="91"/>
      <c r="CC491" s="91"/>
      <c r="CD491" s="91"/>
      <c r="CE491" s="91"/>
      <c r="CF491" s="91"/>
      <c r="CG491" s="91"/>
      <c r="CH491" s="91"/>
      <c r="CI491" s="91"/>
      <c r="CJ491" s="91"/>
      <c r="CK491" s="91"/>
      <c r="CL491" s="91"/>
      <c r="CM491" s="91"/>
      <c r="CN491" s="91"/>
    </row>
    <row r="492" spans="1:92" s="85" customFormat="1" ht="12.75">
      <c r="A492" s="142"/>
      <c r="B492" s="82"/>
      <c r="C492" s="82"/>
      <c r="D492" s="82"/>
      <c r="E492" s="83"/>
      <c r="F492" s="84"/>
      <c r="N492" s="84"/>
      <c r="O492" s="91"/>
      <c r="P492" s="91"/>
      <c r="Q492" s="91"/>
      <c r="R492" s="91"/>
      <c r="S492" s="91"/>
      <c r="T492" s="91"/>
      <c r="U492" s="91"/>
      <c r="V492" s="91"/>
      <c r="W492" s="91"/>
      <c r="X492" s="91"/>
      <c r="Y492" s="91"/>
      <c r="Z492" s="91"/>
      <c r="AA492" s="91"/>
      <c r="AB492" s="91"/>
      <c r="AC492" s="91"/>
      <c r="AD492" s="91"/>
      <c r="AE492" s="91"/>
      <c r="AF492" s="91"/>
      <c r="AG492" s="91"/>
      <c r="AH492" s="91"/>
      <c r="AI492" s="91"/>
      <c r="AJ492" s="91"/>
      <c r="AK492" s="91"/>
      <c r="AL492" s="91"/>
      <c r="AM492" s="91"/>
      <c r="AN492" s="91"/>
      <c r="AO492" s="91"/>
      <c r="AP492" s="91"/>
      <c r="AQ492" s="91"/>
      <c r="AR492" s="91"/>
      <c r="AS492" s="91"/>
      <c r="AT492" s="91"/>
      <c r="AU492" s="91"/>
      <c r="AV492" s="91"/>
      <c r="AW492" s="91"/>
      <c r="AX492" s="91"/>
      <c r="AY492" s="91"/>
      <c r="AZ492" s="91"/>
      <c r="BA492" s="91"/>
      <c r="BB492" s="91"/>
      <c r="BC492" s="91"/>
      <c r="BD492" s="91"/>
      <c r="BE492" s="91"/>
      <c r="BF492" s="91"/>
      <c r="BG492" s="91"/>
      <c r="BH492" s="91"/>
      <c r="BI492" s="91"/>
      <c r="BJ492" s="91"/>
      <c r="BK492" s="91"/>
      <c r="BL492" s="91"/>
      <c r="BM492" s="91"/>
      <c r="BN492" s="91"/>
      <c r="BO492" s="91"/>
      <c r="BP492" s="91"/>
      <c r="BQ492" s="91"/>
      <c r="BR492" s="91"/>
      <c r="BS492" s="91"/>
      <c r="BT492" s="91"/>
      <c r="BU492" s="91"/>
      <c r="BV492" s="91"/>
      <c r="BW492" s="91"/>
      <c r="BX492" s="91"/>
      <c r="BY492" s="91"/>
      <c r="BZ492" s="91"/>
      <c r="CA492" s="91"/>
      <c r="CB492" s="91"/>
      <c r="CC492" s="91"/>
      <c r="CD492" s="91"/>
      <c r="CE492" s="91"/>
      <c r="CF492" s="91"/>
      <c r="CG492" s="91"/>
      <c r="CH492" s="91"/>
      <c r="CI492" s="91"/>
      <c r="CJ492" s="91"/>
      <c r="CK492" s="91"/>
      <c r="CL492" s="91"/>
      <c r="CM492" s="91"/>
      <c r="CN492" s="91"/>
    </row>
    <row r="493" spans="1:92" s="85" customFormat="1" ht="12.75">
      <c r="A493" s="142"/>
      <c r="B493" s="82"/>
      <c r="C493" s="82"/>
      <c r="D493" s="82"/>
      <c r="E493" s="83"/>
      <c r="F493" s="84"/>
      <c r="N493" s="84"/>
      <c r="O493" s="91"/>
      <c r="P493" s="91"/>
      <c r="Q493" s="91"/>
      <c r="R493" s="91"/>
      <c r="S493" s="91"/>
      <c r="T493" s="91"/>
      <c r="U493" s="91"/>
      <c r="V493" s="91"/>
      <c r="W493" s="91"/>
      <c r="X493" s="91"/>
      <c r="Y493" s="91"/>
      <c r="Z493" s="91"/>
      <c r="AA493" s="91"/>
      <c r="AB493" s="91"/>
      <c r="AC493" s="91"/>
      <c r="AD493" s="91"/>
      <c r="AE493" s="91"/>
      <c r="AF493" s="91"/>
      <c r="AG493" s="91"/>
      <c r="AH493" s="91"/>
      <c r="AI493" s="91"/>
      <c r="AJ493" s="91"/>
      <c r="AK493" s="91"/>
      <c r="AL493" s="91"/>
      <c r="AM493" s="91"/>
      <c r="AN493" s="91"/>
      <c r="AO493" s="91"/>
      <c r="AP493" s="91"/>
      <c r="AQ493" s="91"/>
      <c r="AR493" s="91"/>
      <c r="AS493" s="91"/>
      <c r="AT493" s="91"/>
      <c r="AU493" s="91"/>
      <c r="AV493" s="91"/>
      <c r="AW493" s="91"/>
      <c r="AX493" s="91"/>
      <c r="AY493" s="91"/>
      <c r="AZ493" s="91"/>
      <c r="BA493" s="91"/>
      <c r="BB493" s="91"/>
      <c r="BC493" s="91"/>
      <c r="BD493" s="91"/>
      <c r="BE493" s="91"/>
      <c r="BF493" s="91"/>
      <c r="BG493" s="91"/>
      <c r="BH493" s="91"/>
      <c r="BI493" s="91"/>
      <c r="BJ493" s="91"/>
      <c r="BK493" s="91"/>
      <c r="BL493" s="91"/>
      <c r="BM493" s="91"/>
      <c r="BN493" s="91"/>
      <c r="BO493" s="91"/>
      <c r="BP493" s="91"/>
      <c r="BQ493" s="91"/>
      <c r="BR493" s="91"/>
      <c r="BS493" s="91"/>
      <c r="BT493" s="91"/>
      <c r="BU493" s="91"/>
      <c r="BV493" s="91"/>
      <c r="BW493" s="91"/>
      <c r="BX493" s="91"/>
      <c r="BY493" s="91"/>
      <c r="BZ493" s="91"/>
      <c r="CA493" s="91"/>
      <c r="CB493" s="91"/>
      <c r="CC493" s="91"/>
      <c r="CD493" s="91"/>
      <c r="CE493" s="91"/>
      <c r="CF493" s="91"/>
      <c r="CG493" s="91"/>
      <c r="CH493" s="91"/>
      <c r="CI493" s="91"/>
      <c r="CJ493" s="91"/>
      <c r="CK493" s="91"/>
      <c r="CL493" s="91"/>
      <c r="CM493" s="91"/>
      <c r="CN493" s="91"/>
    </row>
    <row r="494" spans="1:92" s="85" customFormat="1" ht="12.75">
      <c r="A494" s="142"/>
      <c r="B494" s="82"/>
      <c r="C494" s="82"/>
      <c r="D494" s="82"/>
      <c r="E494" s="83"/>
      <c r="F494" s="84"/>
      <c r="N494" s="84"/>
      <c r="O494" s="91"/>
      <c r="P494" s="91"/>
      <c r="Q494" s="91"/>
      <c r="R494" s="91"/>
      <c r="S494" s="91"/>
      <c r="T494" s="91"/>
      <c r="U494" s="91"/>
      <c r="V494" s="91"/>
      <c r="W494" s="91"/>
      <c r="X494" s="91"/>
      <c r="Y494" s="91"/>
      <c r="Z494" s="91"/>
      <c r="AA494" s="91"/>
      <c r="AB494" s="91"/>
      <c r="AC494" s="91"/>
      <c r="AD494" s="91"/>
      <c r="AE494" s="91"/>
      <c r="AF494" s="91"/>
      <c r="AG494" s="91"/>
      <c r="AH494" s="91"/>
      <c r="AI494" s="91"/>
      <c r="AJ494" s="91"/>
      <c r="AK494" s="91"/>
      <c r="AL494" s="91"/>
      <c r="AM494" s="91"/>
      <c r="AN494" s="91"/>
      <c r="AO494" s="91"/>
      <c r="AP494" s="91"/>
      <c r="AQ494" s="91"/>
      <c r="AR494" s="91"/>
      <c r="AS494" s="91"/>
      <c r="AT494" s="91"/>
      <c r="AU494" s="91"/>
      <c r="AV494" s="91"/>
      <c r="AW494" s="91"/>
      <c r="AX494" s="91"/>
      <c r="AY494" s="91"/>
      <c r="AZ494" s="91"/>
      <c r="BA494" s="91"/>
      <c r="BB494" s="91"/>
      <c r="BC494" s="91"/>
      <c r="BD494" s="91"/>
      <c r="BE494" s="91"/>
      <c r="BF494" s="91"/>
      <c r="BG494" s="91"/>
      <c r="BH494" s="91"/>
      <c r="BI494" s="91"/>
      <c r="BJ494" s="91"/>
      <c r="BK494" s="91"/>
      <c r="BL494" s="91"/>
      <c r="BM494" s="91"/>
      <c r="BN494" s="91"/>
      <c r="BO494" s="91"/>
      <c r="BP494" s="91"/>
      <c r="BQ494" s="91"/>
      <c r="BR494" s="91"/>
      <c r="BS494" s="91"/>
      <c r="BT494" s="91"/>
      <c r="BU494" s="91"/>
      <c r="BV494" s="91"/>
      <c r="BW494" s="91"/>
      <c r="BX494" s="91"/>
      <c r="BY494" s="91"/>
      <c r="BZ494" s="91"/>
      <c r="CA494" s="91"/>
      <c r="CB494" s="91"/>
      <c r="CC494" s="91"/>
      <c r="CD494" s="91"/>
      <c r="CE494" s="91"/>
      <c r="CF494" s="91"/>
      <c r="CG494" s="91"/>
      <c r="CH494" s="91"/>
      <c r="CI494" s="91"/>
      <c r="CJ494" s="91"/>
      <c r="CK494" s="91"/>
      <c r="CL494" s="91"/>
      <c r="CM494" s="91"/>
      <c r="CN494" s="91"/>
    </row>
    <row r="495" spans="1:92" s="85" customFormat="1" ht="12.75">
      <c r="A495" s="142"/>
      <c r="B495" s="82"/>
      <c r="C495" s="82"/>
      <c r="D495" s="82"/>
      <c r="E495" s="83"/>
      <c r="F495" s="84"/>
      <c r="N495" s="84"/>
      <c r="O495" s="91"/>
      <c r="P495" s="91"/>
      <c r="Q495" s="91"/>
      <c r="R495" s="91"/>
      <c r="S495" s="91"/>
      <c r="T495" s="91"/>
      <c r="U495" s="91"/>
      <c r="V495" s="91"/>
      <c r="W495" s="91"/>
      <c r="X495" s="91"/>
      <c r="Y495" s="91"/>
      <c r="Z495" s="91"/>
      <c r="AA495" s="91"/>
      <c r="AB495" s="91"/>
      <c r="AC495" s="91"/>
      <c r="AD495" s="91"/>
      <c r="AE495" s="91"/>
      <c r="AF495" s="91"/>
      <c r="AG495" s="91"/>
      <c r="AH495" s="91"/>
      <c r="AI495" s="91"/>
      <c r="AJ495" s="91"/>
      <c r="AK495" s="91"/>
      <c r="AL495" s="91"/>
      <c r="AM495" s="91"/>
      <c r="AN495" s="91"/>
      <c r="AO495" s="91"/>
      <c r="AP495" s="91"/>
      <c r="AQ495" s="91"/>
      <c r="AR495" s="91"/>
      <c r="AS495" s="91"/>
      <c r="AT495" s="91"/>
      <c r="AU495" s="91"/>
      <c r="AV495" s="91"/>
      <c r="AW495" s="91"/>
      <c r="AX495" s="91"/>
      <c r="AY495" s="91"/>
      <c r="AZ495" s="91"/>
      <c r="BA495" s="91"/>
      <c r="BB495" s="91"/>
      <c r="BC495" s="91"/>
      <c r="BD495" s="91"/>
      <c r="BE495" s="91"/>
      <c r="BF495" s="91"/>
      <c r="BG495" s="91"/>
      <c r="BH495" s="91"/>
      <c r="BI495" s="91"/>
      <c r="BJ495" s="91"/>
      <c r="BK495" s="91"/>
      <c r="BL495" s="91"/>
      <c r="BM495" s="91"/>
      <c r="BN495" s="91"/>
      <c r="BO495" s="91"/>
      <c r="BP495" s="91"/>
      <c r="BQ495" s="91"/>
      <c r="BR495" s="91"/>
      <c r="BS495" s="91"/>
      <c r="BT495" s="91"/>
      <c r="BU495" s="91"/>
      <c r="BV495" s="91"/>
      <c r="BW495" s="91"/>
      <c r="BX495" s="91"/>
      <c r="BY495" s="91"/>
      <c r="BZ495" s="91"/>
      <c r="CA495" s="91"/>
      <c r="CB495" s="91"/>
      <c r="CC495" s="91"/>
      <c r="CD495" s="91"/>
      <c r="CE495" s="91"/>
      <c r="CF495" s="91"/>
      <c r="CG495" s="91"/>
      <c r="CH495" s="91"/>
      <c r="CI495" s="91"/>
      <c r="CJ495" s="91"/>
      <c r="CK495" s="91"/>
      <c r="CL495" s="91"/>
      <c r="CM495" s="91"/>
      <c r="CN495" s="91"/>
    </row>
    <row r="496" spans="1:92" s="85" customFormat="1" ht="12.75">
      <c r="A496" s="142"/>
      <c r="B496" s="82"/>
      <c r="C496" s="82"/>
      <c r="D496" s="82"/>
      <c r="E496" s="83"/>
      <c r="F496" s="84"/>
      <c r="N496" s="84"/>
      <c r="O496" s="91"/>
      <c r="P496" s="91"/>
      <c r="Q496" s="91"/>
      <c r="R496" s="91"/>
      <c r="S496" s="91"/>
      <c r="T496" s="91"/>
      <c r="U496" s="91"/>
      <c r="V496" s="91"/>
      <c r="W496" s="91"/>
      <c r="X496" s="91"/>
      <c r="Y496" s="91"/>
      <c r="Z496" s="91"/>
      <c r="AA496" s="91"/>
      <c r="AB496" s="91"/>
      <c r="AC496" s="91"/>
      <c r="AD496" s="91"/>
      <c r="AE496" s="91"/>
      <c r="AF496" s="91"/>
      <c r="AG496" s="91"/>
      <c r="AH496" s="91"/>
      <c r="AI496" s="91"/>
      <c r="AJ496" s="91"/>
      <c r="AK496" s="91"/>
      <c r="AL496" s="91"/>
      <c r="AM496" s="91"/>
      <c r="AN496" s="91"/>
      <c r="AO496" s="91"/>
      <c r="AP496" s="91"/>
      <c r="AQ496" s="91"/>
      <c r="AR496" s="91"/>
      <c r="AS496" s="91"/>
      <c r="AT496" s="91"/>
      <c r="AU496" s="91"/>
      <c r="AV496" s="91"/>
      <c r="AW496" s="91"/>
      <c r="AX496" s="91"/>
      <c r="AY496" s="91"/>
      <c r="AZ496" s="91"/>
      <c r="BA496" s="91"/>
      <c r="BB496" s="91"/>
      <c r="BC496" s="91"/>
      <c r="BD496" s="91"/>
      <c r="BE496" s="91"/>
      <c r="BF496" s="91"/>
      <c r="BG496" s="91"/>
      <c r="BH496" s="91"/>
      <c r="BI496" s="91"/>
      <c r="BJ496" s="91"/>
      <c r="BK496" s="91"/>
      <c r="BL496" s="91"/>
      <c r="BM496" s="91"/>
      <c r="BN496" s="91"/>
      <c r="BO496" s="91"/>
      <c r="BP496" s="91"/>
      <c r="BQ496" s="91"/>
      <c r="BR496" s="91"/>
      <c r="BS496" s="91"/>
      <c r="BT496" s="91"/>
      <c r="BU496" s="91"/>
      <c r="BV496" s="91"/>
      <c r="BW496" s="91"/>
      <c r="BX496" s="91"/>
      <c r="BY496" s="91"/>
      <c r="BZ496" s="91"/>
      <c r="CA496" s="91"/>
      <c r="CB496" s="91"/>
      <c r="CC496" s="91"/>
      <c r="CD496" s="91"/>
      <c r="CE496" s="91"/>
      <c r="CF496" s="91"/>
      <c r="CG496" s="91"/>
      <c r="CH496" s="91"/>
      <c r="CI496" s="91"/>
      <c r="CJ496" s="91"/>
      <c r="CK496" s="91"/>
      <c r="CL496" s="91"/>
      <c r="CM496" s="91"/>
      <c r="CN496" s="91"/>
    </row>
    <row r="497" spans="1:92" s="85" customFormat="1" ht="12.75">
      <c r="A497" s="142"/>
      <c r="B497" s="82"/>
      <c r="C497" s="82"/>
      <c r="D497" s="82"/>
      <c r="E497" s="83"/>
      <c r="F497" s="84"/>
      <c r="N497" s="84"/>
      <c r="O497" s="91"/>
      <c r="P497" s="91"/>
      <c r="Q497" s="91"/>
      <c r="R497" s="91"/>
      <c r="S497" s="91"/>
      <c r="T497" s="91"/>
      <c r="U497" s="91"/>
      <c r="V497" s="91"/>
      <c r="W497" s="91"/>
      <c r="X497" s="91"/>
      <c r="Y497" s="91"/>
      <c r="Z497" s="91"/>
      <c r="AA497" s="91"/>
      <c r="AB497" s="91"/>
      <c r="AC497" s="91"/>
      <c r="AD497" s="91"/>
      <c r="AE497" s="91"/>
      <c r="AF497" s="91"/>
      <c r="AG497" s="91"/>
      <c r="AH497" s="91"/>
      <c r="AI497" s="91"/>
      <c r="AJ497" s="91"/>
      <c r="AK497" s="91"/>
      <c r="AL497" s="91"/>
      <c r="AM497" s="91"/>
      <c r="AN497" s="91"/>
      <c r="AO497" s="91"/>
      <c r="AP497" s="91"/>
      <c r="AQ497" s="91"/>
      <c r="AR497" s="91"/>
      <c r="AS497" s="91"/>
      <c r="AT497" s="91"/>
      <c r="AU497" s="91"/>
      <c r="AV497" s="91"/>
      <c r="AW497" s="91"/>
      <c r="AX497" s="91"/>
      <c r="AY497" s="91"/>
      <c r="AZ497" s="91"/>
      <c r="BA497" s="91"/>
      <c r="BB497" s="91"/>
      <c r="BC497" s="91"/>
      <c r="BD497" s="91"/>
      <c r="BE497" s="91"/>
      <c r="BF497" s="91"/>
      <c r="BG497" s="91"/>
      <c r="BH497" s="91"/>
      <c r="BI497" s="91"/>
      <c r="BJ497" s="91"/>
      <c r="BK497" s="91"/>
      <c r="BL497" s="91"/>
      <c r="BM497" s="91"/>
      <c r="BN497" s="91"/>
      <c r="BO497" s="91"/>
      <c r="BP497" s="91"/>
      <c r="BQ497" s="91"/>
      <c r="BR497" s="91"/>
      <c r="BS497" s="91"/>
      <c r="BT497" s="91"/>
      <c r="BU497" s="91"/>
      <c r="BV497" s="91"/>
      <c r="BW497" s="91"/>
      <c r="BX497" s="91"/>
      <c r="BY497" s="91"/>
      <c r="BZ497" s="91"/>
      <c r="CA497" s="91"/>
      <c r="CB497" s="91"/>
      <c r="CC497" s="91"/>
      <c r="CD497" s="91"/>
      <c r="CE497" s="91"/>
      <c r="CF497" s="91"/>
      <c r="CG497" s="91"/>
      <c r="CH497" s="91"/>
      <c r="CI497" s="91"/>
      <c r="CJ497" s="91"/>
      <c r="CK497" s="91"/>
      <c r="CL497" s="91"/>
      <c r="CM497" s="91"/>
      <c r="CN497" s="91"/>
    </row>
    <row r="498" spans="1:92" s="85" customFormat="1" ht="12.75">
      <c r="A498" s="142"/>
      <c r="B498" s="82"/>
      <c r="C498" s="82"/>
      <c r="D498" s="82"/>
      <c r="E498" s="83"/>
      <c r="F498" s="84"/>
      <c r="N498" s="84"/>
      <c r="O498" s="91"/>
      <c r="P498" s="91"/>
      <c r="Q498" s="91"/>
      <c r="R498" s="91"/>
      <c r="S498" s="91"/>
      <c r="T498" s="91"/>
      <c r="U498" s="91"/>
      <c r="V498" s="91"/>
      <c r="W498" s="91"/>
      <c r="X498" s="91"/>
      <c r="Y498" s="91"/>
      <c r="Z498" s="91"/>
      <c r="AA498" s="91"/>
      <c r="AB498" s="91"/>
      <c r="AC498" s="91"/>
      <c r="AD498" s="91"/>
      <c r="AE498" s="91"/>
      <c r="AF498" s="91"/>
      <c r="AG498" s="91"/>
      <c r="AH498" s="91"/>
      <c r="AI498" s="91"/>
      <c r="AJ498" s="91"/>
      <c r="AK498" s="91"/>
      <c r="AL498" s="91"/>
      <c r="AM498" s="91"/>
      <c r="AN498" s="91"/>
      <c r="AO498" s="91"/>
      <c r="AP498" s="91"/>
      <c r="AQ498" s="91"/>
      <c r="AR498" s="91"/>
      <c r="AS498" s="91"/>
      <c r="AT498" s="91"/>
      <c r="AU498" s="91"/>
      <c r="AV498" s="91"/>
      <c r="AW498" s="91"/>
      <c r="AX498" s="91"/>
      <c r="AY498" s="91"/>
      <c r="AZ498" s="91"/>
      <c r="BA498" s="91"/>
      <c r="BB498" s="91"/>
      <c r="BC498" s="91"/>
      <c r="BD498" s="91"/>
      <c r="BE498" s="91"/>
      <c r="BF498" s="91"/>
      <c r="BG498" s="91"/>
      <c r="BH498" s="91"/>
      <c r="BI498" s="91"/>
      <c r="BJ498" s="91"/>
      <c r="BK498" s="91"/>
      <c r="BL498" s="91"/>
      <c r="BM498" s="91"/>
      <c r="BN498" s="91"/>
      <c r="BO498" s="91"/>
      <c r="BP498" s="91"/>
      <c r="BQ498" s="91"/>
      <c r="BR498" s="91"/>
      <c r="BS498" s="91"/>
      <c r="BT498" s="91"/>
      <c r="BU498" s="91"/>
      <c r="BV498" s="91"/>
      <c r="BW498" s="91"/>
      <c r="BX498" s="91"/>
      <c r="BY498" s="91"/>
      <c r="BZ498" s="91"/>
      <c r="CA498" s="91"/>
      <c r="CB498" s="91"/>
      <c r="CC498" s="91"/>
      <c r="CD498" s="91"/>
      <c r="CE498" s="91"/>
      <c r="CF498" s="91"/>
      <c r="CG498" s="91"/>
      <c r="CH498" s="91"/>
      <c r="CI498" s="91"/>
      <c r="CJ498" s="91"/>
      <c r="CK498" s="91"/>
      <c r="CL498" s="91"/>
      <c r="CM498" s="91"/>
      <c r="CN498" s="91"/>
    </row>
    <row r="499" spans="1:92" s="85" customFormat="1" ht="12.75">
      <c r="A499" s="142"/>
      <c r="E499" s="83"/>
      <c r="F499" s="84"/>
      <c r="N499" s="84"/>
      <c r="O499" s="91"/>
      <c r="P499" s="91"/>
      <c r="Q499" s="91"/>
      <c r="R499" s="91"/>
      <c r="S499" s="91"/>
      <c r="T499" s="91"/>
      <c r="U499" s="91"/>
      <c r="V499" s="91"/>
      <c r="W499" s="91"/>
      <c r="X499" s="91"/>
      <c r="Y499" s="91"/>
      <c r="Z499" s="91"/>
      <c r="AA499" s="91"/>
      <c r="AB499" s="91"/>
      <c r="AC499" s="91"/>
      <c r="AD499" s="91"/>
      <c r="AE499" s="91"/>
      <c r="AF499" s="91"/>
      <c r="AG499" s="91"/>
      <c r="AH499" s="91"/>
      <c r="AI499" s="91"/>
      <c r="AJ499" s="91"/>
      <c r="AK499" s="91"/>
      <c r="AL499" s="91"/>
      <c r="AM499" s="91"/>
      <c r="AN499" s="91"/>
      <c r="AO499" s="91"/>
      <c r="AP499" s="91"/>
      <c r="AQ499" s="91"/>
      <c r="AR499" s="91"/>
      <c r="AS499" s="91"/>
      <c r="AT499" s="91"/>
      <c r="AU499" s="91"/>
      <c r="AV499" s="91"/>
      <c r="AW499" s="91"/>
      <c r="AX499" s="91"/>
      <c r="AY499" s="91"/>
      <c r="AZ499" s="91"/>
      <c r="BA499" s="91"/>
      <c r="BB499" s="91"/>
      <c r="BC499" s="91"/>
      <c r="BD499" s="91"/>
      <c r="BE499" s="91"/>
      <c r="BF499" s="91"/>
      <c r="BG499" s="91"/>
      <c r="BH499" s="91"/>
      <c r="BI499" s="91"/>
      <c r="BJ499" s="91"/>
      <c r="BK499" s="91"/>
      <c r="BL499" s="91"/>
      <c r="BM499" s="91"/>
      <c r="BN499" s="91"/>
      <c r="BO499" s="91"/>
      <c r="BP499" s="91"/>
      <c r="BQ499" s="91"/>
      <c r="BR499" s="91"/>
      <c r="BS499" s="91"/>
      <c r="BT499" s="91"/>
      <c r="BU499" s="91"/>
      <c r="BV499" s="91"/>
      <c r="BW499" s="91"/>
      <c r="BX499" s="91"/>
      <c r="BY499" s="91"/>
      <c r="BZ499" s="91"/>
      <c r="CA499" s="91"/>
      <c r="CB499" s="91"/>
      <c r="CC499" s="91"/>
      <c r="CD499" s="91"/>
      <c r="CE499" s="91"/>
      <c r="CF499" s="91"/>
      <c r="CG499" s="91"/>
      <c r="CH499" s="91"/>
      <c r="CI499" s="91"/>
      <c r="CJ499" s="91"/>
      <c r="CK499" s="91"/>
      <c r="CL499" s="91"/>
      <c r="CM499" s="91"/>
      <c r="CN499" s="91"/>
    </row>
    <row r="500" spans="1:92" s="85" customFormat="1" ht="12.75">
      <c r="A500" s="142"/>
      <c r="E500" s="83"/>
      <c r="F500" s="84"/>
      <c r="N500" s="84"/>
      <c r="O500" s="91"/>
      <c r="P500" s="91"/>
      <c r="Q500" s="91"/>
      <c r="R500" s="91"/>
      <c r="S500" s="91"/>
      <c r="T500" s="91"/>
      <c r="U500" s="91"/>
      <c r="V500" s="91"/>
      <c r="W500" s="91"/>
      <c r="X500" s="91"/>
      <c r="Y500" s="91"/>
      <c r="Z500" s="91"/>
      <c r="AA500" s="91"/>
      <c r="AB500" s="91"/>
      <c r="AC500" s="91"/>
      <c r="AD500" s="91"/>
      <c r="AE500" s="91"/>
      <c r="AF500" s="91"/>
      <c r="AG500" s="91"/>
      <c r="AH500" s="91"/>
      <c r="AI500" s="91"/>
      <c r="AJ500" s="91"/>
      <c r="AK500" s="91"/>
      <c r="AL500" s="91"/>
      <c r="AM500" s="91"/>
      <c r="AN500" s="91"/>
      <c r="AO500" s="91"/>
      <c r="AP500" s="91"/>
      <c r="AQ500" s="91"/>
      <c r="AR500" s="91"/>
      <c r="AS500" s="91"/>
      <c r="AT500" s="91"/>
      <c r="AU500" s="91"/>
      <c r="AV500" s="91"/>
      <c r="AW500" s="91"/>
      <c r="AX500" s="91"/>
      <c r="AY500" s="91"/>
      <c r="AZ500" s="91"/>
      <c r="BA500" s="91"/>
      <c r="BB500" s="91"/>
      <c r="BC500" s="91"/>
      <c r="BD500" s="91"/>
      <c r="BE500" s="91"/>
      <c r="BF500" s="91"/>
      <c r="BG500" s="91"/>
      <c r="BH500" s="91"/>
      <c r="BI500" s="91"/>
      <c r="BJ500" s="91"/>
      <c r="BK500" s="91"/>
      <c r="BL500" s="91"/>
      <c r="BM500" s="91"/>
      <c r="BN500" s="91"/>
      <c r="BO500" s="91"/>
      <c r="BP500" s="91"/>
      <c r="BQ500" s="91"/>
      <c r="BR500" s="91"/>
      <c r="BS500" s="91"/>
      <c r="BT500" s="91"/>
      <c r="BU500" s="91"/>
      <c r="BV500" s="91"/>
      <c r="BW500" s="91"/>
      <c r="BX500" s="91"/>
      <c r="BY500" s="91"/>
      <c r="BZ500" s="91"/>
      <c r="CA500" s="91"/>
      <c r="CB500" s="91"/>
      <c r="CC500" s="91"/>
      <c r="CD500" s="91"/>
      <c r="CE500" s="91"/>
      <c r="CF500" s="91"/>
      <c r="CG500" s="91"/>
      <c r="CH500" s="91"/>
      <c r="CI500" s="91"/>
      <c r="CJ500" s="91"/>
      <c r="CK500" s="91"/>
      <c r="CL500" s="91"/>
      <c r="CM500" s="91"/>
      <c r="CN500" s="91"/>
    </row>
    <row r="501" spans="1:92" s="85" customFormat="1" ht="12.75">
      <c r="A501" s="142"/>
      <c r="E501" s="83"/>
      <c r="F501" s="84"/>
      <c r="N501" s="84"/>
      <c r="O501" s="91"/>
      <c r="P501" s="91"/>
      <c r="Q501" s="91"/>
      <c r="R501" s="91"/>
      <c r="S501" s="91"/>
      <c r="T501" s="91"/>
      <c r="U501" s="91"/>
      <c r="V501" s="91"/>
      <c r="W501" s="91"/>
      <c r="X501" s="91"/>
      <c r="Y501" s="91"/>
      <c r="Z501" s="91"/>
      <c r="AA501" s="91"/>
      <c r="AB501" s="91"/>
      <c r="AC501" s="91"/>
      <c r="AD501" s="91"/>
      <c r="AE501" s="91"/>
      <c r="AF501" s="91"/>
      <c r="AG501" s="91"/>
      <c r="AH501" s="91"/>
      <c r="AI501" s="91"/>
      <c r="AJ501" s="91"/>
      <c r="AK501" s="91"/>
      <c r="AL501" s="91"/>
      <c r="AM501" s="91"/>
      <c r="AN501" s="91"/>
      <c r="AO501" s="91"/>
      <c r="AP501" s="91"/>
      <c r="AQ501" s="91"/>
      <c r="AR501" s="91"/>
      <c r="AS501" s="91"/>
      <c r="AT501" s="91"/>
      <c r="AU501" s="91"/>
      <c r="AV501" s="91"/>
      <c r="AW501" s="91"/>
      <c r="AX501" s="91"/>
      <c r="AY501" s="91"/>
      <c r="AZ501" s="91"/>
      <c r="BA501" s="91"/>
      <c r="BB501" s="91"/>
      <c r="BC501" s="91"/>
      <c r="BD501" s="91"/>
      <c r="BE501" s="91"/>
      <c r="BF501" s="91"/>
      <c r="BG501" s="91"/>
      <c r="BH501" s="91"/>
      <c r="BI501" s="91"/>
      <c r="BJ501" s="91"/>
      <c r="BK501" s="91"/>
      <c r="BL501" s="91"/>
      <c r="BM501" s="91"/>
      <c r="BN501" s="91"/>
      <c r="BO501" s="91"/>
      <c r="BP501" s="91"/>
      <c r="BQ501" s="91"/>
      <c r="BR501" s="91"/>
      <c r="BS501" s="91"/>
      <c r="BT501" s="91"/>
      <c r="BU501" s="91"/>
      <c r="BV501" s="91"/>
      <c r="BW501" s="91"/>
      <c r="BX501" s="91"/>
      <c r="BY501" s="91"/>
      <c r="BZ501" s="91"/>
      <c r="CA501" s="91"/>
      <c r="CB501" s="91"/>
      <c r="CC501" s="91"/>
      <c r="CD501" s="91"/>
      <c r="CE501" s="91"/>
      <c r="CF501" s="91"/>
      <c r="CG501" s="91"/>
      <c r="CH501" s="91"/>
      <c r="CI501" s="91"/>
      <c r="CJ501" s="91"/>
      <c r="CK501" s="91"/>
      <c r="CL501" s="91"/>
      <c r="CM501" s="91"/>
      <c r="CN501" s="91"/>
    </row>
    <row r="502" spans="1:92" s="85" customFormat="1" ht="12.75">
      <c r="A502" s="142"/>
      <c r="E502" s="83"/>
      <c r="F502" s="84"/>
      <c r="N502" s="84"/>
      <c r="O502" s="91"/>
      <c r="P502" s="91"/>
      <c r="Q502" s="91"/>
      <c r="R502" s="91"/>
      <c r="S502" s="91"/>
      <c r="T502" s="91"/>
      <c r="U502" s="91"/>
      <c r="V502" s="91"/>
      <c r="W502" s="91"/>
      <c r="X502" s="91"/>
      <c r="Y502" s="91"/>
      <c r="Z502" s="91"/>
      <c r="AA502" s="91"/>
      <c r="AB502" s="91"/>
      <c r="AC502" s="91"/>
      <c r="AD502" s="91"/>
      <c r="AE502" s="91"/>
      <c r="AF502" s="91"/>
      <c r="AG502" s="91"/>
      <c r="AH502" s="91"/>
      <c r="AI502" s="91"/>
      <c r="AJ502" s="91"/>
      <c r="AK502" s="91"/>
      <c r="AL502" s="91"/>
      <c r="AM502" s="91"/>
      <c r="AN502" s="91"/>
      <c r="AO502" s="91"/>
      <c r="AP502" s="91"/>
      <c r="AQ502" s="91"/>
      <c r="AR502" s="91"/>
      <c r="AS502" s="91"/>
      <c r="AT502" s="91"/>
      <c r="AU502" s="91"/>
      <c r="AV502" s="91"/>
      <c r="AW502" s="91"/>
      <c r="AX502" s="91"/>
      <c r="AY502" s="91"/>
      <c r="AZ502" s="91"/>
      <c r="BA502" s="91"/>
      <c r="BB502" s="91"/>
      <c r="BC502" s="91"/>
      <c r="BD502" s="91"/>
      <c r="BE502" s="91"/>
      <c r="BF502" s="91"/>
      <c r="BG502" s="91"/>
      <c r="BH502" s="91"/>
      <c r="BI502" s="91"/>
      <c r="BJ502" s="91"/>
      <c r="BK502" s="91"/>
      <c r="BL502" s="91"/>
      <c r="BM502" s="91"/>
      <c r="BN502" s="91"/>
      <c r="BO502" s="91"/>
      <c r="BP502" s="91"/>
      <c r="BQ502" s="91"/>
      <c r="BR502" s="91"/>
      <c r="BS502" s="91"/>
      <c r="BT502" s="91"/>
      <c r="BU502" s="91"/>
      <c r="BV502" s="91"/>
      <c r="BW502" s="91"/>
      <c r="BX502" s="91"/>
      <c r="BY502" s="91"/>
      <c r="BZ502" s="91"/>
      <c r="CA502" s="91"/>
      <c r="CB502" s="91"/>
      <c r="CC502" s="91"/>
      <c r="CD502" s="91"/>
      <c r="CE502" s="91"/>
      <c r="CF502" s="91"/>
      <c r="CG502" s="91"/>
      <c r="CH502" s="91"/>
      <c r="CI502" s="91"/>
      <c r="CJ502" s="91"/>
      <c r="CK502" s="91"/>
      <c r="CL502" s="91"/>
      <c r="CM502" s="91"/>
      <c r="CN502" s="91"/>
    </row>
    <row r="503" spans="1:92" s="85" customFormat="1" ht="12.75">
      <c r="A503" s="142"/>
      <c r="E503" s="83"/>
      <c r="F503" s="84"/>
      <c r="N503" s="84"/>
      <c r="O503" s="91"/>
      <c r="P503" s="91"/>
      <c r="Q503" s="91"/>
      <c r="R503" s="91"/>
      <c r="S503" s="91"/>
      <c r="T503" s="91"/>
      <c r="U503" s="91"/>
      <c r="V503" s="91"/>
      <c r="W503" s="91"/>
      <c r="X503" s="91"/>
      <c r="Y503" s="91"/>
      <c r="Z503" s="91"/>
      <c r="AA503" s="91"/>
      <c r="AB503" s="91"/>
      <c r="AC503" s="91"/>
      <c r="AD503" s="91"/>
      <c r="AE503" s="91"/>
      <c r="AF503" s="91"/>
      <c r="AG503" s="91"/>
      <c r="AH503" s="91"/>
      <c r="AI503" s="91"/>
      <c r="AJ503" s="91"/>
      <c r="AK503" s="91"/>
      <c r="AL503" s="91"/>
      <c r="AM503" s="91"/>
      <c r="AN503" s="91"/>
      <c r="AO503" s="91"/>
      <c r="AP503" s="91"/>
      <c r="AQ503" s="91"/>
      <c r="AR503" s="91"/>
      <c r="AS503" s="91"/>
      <c r="AT503" s="91"/>
      <c r="AU503" s="91"/>
      <c r="AV503" s="91"/>
      <c r="AW503" s="91"/>
      <c r="AX503" s="91"/>
      <c r="AY503" s="91"/>
      <c r="AZ503" s="91"/>
      <c r="BA503" s="91"/>
      <c r="BB503" s="91"/>
      <c r="BC503" s="91"/>
      <c r="BD503" s="91"/>
      <c r="BE503" s="91"/>
      <c r="BF503" s="91"/>
      <c r="BG503" s="91"/>
      <c r="BH503" s="91"/>
      <c r="BI503" s="91"/>
      <c r="BJ503" s="91"/>
      <c r="BK503" s="91"/>
      <c r="BL503" s="91"/>
      <c r="BM503" s="91"/>
      <c r="BN503" s="91"/>
      <c r="BO503" s="91"/>
      <c r="BP503" s="91"/>
      <c r="BQ503" s="91"/>
      <c r="BR503" s="91"/>
      <c r="BS503" s="91"/>
      <c r="BT503" s="91"/>
      <c r="BU503" s="91"/>
      <c r="BV503" s="91"/>
      <c r="BW503" s="91"/>
      <c r="BX503" s="91"/>
      <c r="BY503" s="91"/>
      <c r="BZ503" s="91"/>
      <c r="CA503" s="91"/>
      <c r="CB503" s="91"/>
      <c r="CC503" s="91"/>
      <c r="CD503" s="91"/>
      <c r="CE503" s="91"/>
      <c r="CF503" s="91"/>
      <c r="CG503" s="91"/>
      <c r="CH503" s="91"/>
      <c r="CI503" s="91"/>
      <c r="CJ503" s="91"/>
      <c r="CK503" s="91"/>
      <c r="CL503" s="91"/>
      <c r="CM503" s="91"/>
      <c r="CN503" s="91"/>
    </row>
    <row r="504" spans="1:92" s="85" customFormat="1" ht="12.75">
      <c r="A504" s="142"/>
      <c r="E504" s="83"/>
      <c r="F504" s="84"/>
      <c r="N504" s="84"/>
      <c r="O504" s="91"/>
      <c r="P504" s="91"/>
      <c r="Q504" s="91"/>
      <c r="R504" s="91"/>
      <c r="S504" s="91"/>
      <c r="T504" s="91"/>
      <c r="U504" s="91"/>
      <c r="V504" s="91"/>
      <c r="W504" s="91"/>
      <c r="X504" s="91"/>
      <c r="Y504" s="91"/>
      <c r="Z504" s="91"/>
      <c r="AA504" s="91"/>
      <c r="AB504" s="91"/>
      <c r="AC504" s="91"/>
      <c r="AD504" s="91"/>
      <c r="AE504" s="91"/>
      <c r="AF504" s="91"/>
      <c r="AG504" s="91"/>
      <c r="AH504" s="91"/>
      <c r="AI504" s="91"/>
      <c r="AJ504" s="91"/>
      <c r="AK504" s="91"/>
      <c r="AL504" s="91"/>
      <c r="AM504" s="91"/>
      <c r="AN504" s="91"/>
      <c r="AO504" s="91"/>
      <c r="AP504" s="91"/>
      <c r="AQ504" s="91"/>
      <c r="AR504" s="91"/>
      <c r="AS504" s="91"/>
      <c r="AT504" s="91"/>
      <c r="AU504" s="91"/>
      <c r="AV504" s="91"/>
      <c r="AW504" s="91"/>
      <c r="AX504" s="91"/>
      <c r="AY504" s="91"/>
      <c r="AZ504" s="91"/>
      <c r="BA504" s="91"/>
      <c r="BB504" s="91"/>
      <c r="BC504" s="91"/>
      <c r="BD504" s="91"/>
      <c r="BE504" s="91"/>
      <c r="BF504" s="91"/>
      <c r="BG504" s="91"/>
      <c r="BH504" s="91"/>
      <c r="BI504" s="91"/>
      <c r="BJ504" s="91"/>
      <c r="BK504" s="91"/>
      <c r="BL504" s="91"/>
      <c r="BM504" s="91"/>
      <c r="BN504" s="91"/>
      <c r="BO504" s="91"/>
      <c r="BP504" s="91"/>
      <c r="BQ504" s="91"/>
      <c r="BR504" s="91"/>
      <c r="BS504" s="91"/>
      <c r="BT504" s="91"/>
      <c r="BU504" s="91"/>
      <c r="BV504" s="91"/>
      <c r="BW504" s="91"/>
      <c r="BX504" s="91"/>
      <c r="BY504" s="91"/>
      <c r="BZ504" s="91"/>
      <c r="CA504" s="91"/>
      <c r="CB504" s="91"/>
      <c r="CC504" s="91"/>
      <c r="CD504" s="91"/>
      <c r="CE504" s="91"/>
      <c r="CF504" s="91"/>
      <c r="CG504" s="91"/>
      <c r="CH504" s="91"/>
      <c r="CI504" s="91"/>
      <c r="CJ504" s="91"/>
      <c r="CK504" s="91"/>
      <c r="CL504" s="91"/>
      <c r="CM504" s="91"/>
      <c r="CN504" s="91"/>
    </row>
    <row r="505" spans="1:92" s="85" customFormat="1" ht="12.75">
      <c r="A505" s="142"/>
      <c r="E505" s="83"/>
      <c r="F505" s="84"/>
      <c r="N505" s="84"/>
      <c r="O505" s="91"/>
      <c r="P505" s="91"/>
      <c r="Q505" s="91"/>
      <c r="R505" s="91"/>
      <c r="S505" s="91"/>
      <c r="T505" s="91"/>
      <c r="U505" s="91"/>
      <c r="V505" s="91"/>
      <c r="W505" s="91"/>
      <c r="X505" s="91"/>
      <c r="Y505" s="91"/>
      <c r="Z505" s="91"/>
      <c r="AA505" s="91"/>
      <c r="AB505" s="91"/>
      <c r="AC505" s="91"/>
      <c r="AD505" s="91"/>
      <c r="AE505" s="91"/>
      <c r="AF505" s="91"/>
      <c r="AG505" s="91"/>
      <c r="AH505" s="91"/>
      <c r="AI505" s="91"/>
      <c r="AJ505" s="91"/>
      <c r="AK505" s="91"/>
      <c r="AL505" s="91"/>
      <c r="AM505" s="91"/>
      <c r="AN505" s="91"/>
      <c r="AO505" s="91"/>
      <c r="AP505" s="91"/>
      <c r="AQ505" s="91"/>
      <c r="AR505" s="91"/>
      <c r="AS505" s="91"/>
      <c r="AT505" s="91"/>
      <c r="AU505" s="91"/>
      <c r="AV505" s="91"/>
      <c r="AW505" s="91"/>
      <c r="AX505" s="91"/>
      <c r="AY505" s="91"/>
      <c r="AZ505" s="91"/>
      <c r="BA505" s="91"/>
      <c r="BB505" s="91"/>
      <c r="BC505" s="91"/>
      <c r="BD505" s="91"/>
      <c r="BE505" s="91"/>
      <c r="BF505" s="91"/>
      <c r="BG505" s="91"/>
      <c r="BH505" s="91"/>
      <c r="BI505" s="91"/>
      <c r="BJ505" s="91"/>
      <c r="BK505" s="91"/>
      <c r="BL505" s="91"/>
      <c r="BM505" s="91"/>
      <c r="BN505" s="91"/>
      <c r="BO505" s="91"/>
      <c r="BP505" s="91"/>
      <c r="BQ505" s="91"/>
      <c r="BR505" s="91"/>
      <c r="BS505" s="91"/>
      <c r="BT505" s="91"/>
      <c r="BU505" s="91"/>
      <c r="BV505" s="91"/>
      <c r="BW505" s="91"/>
      <c r="BX505" s="91"/>
      <c r="BY505" s="91"/>
      <c r="BZ505" s="91"/>
      <c r="CA505" s="91"/>
      <c r="CB505" s="91"/>
      <c r="CC505" s="91"/>
      <c r="CD505" s="91"/>
      <c r="CE505" s="91"/>
      <c r="CF505" s="91"/>
      <c r="CG505" s="91"/>
      <c r="CH505" s="91"/>
      <c r="CI505" s="91"/>
      <c r="CJ505" s="91"/>
      <c r="CK505" s="91"/>
      <c r="CL505" s="91"/>
      <c r="CM505" s="91"/>
      <c r="CN505" s="91"/>
    </row>
    <row r="506" spans="1:92" s="85" customFormat="1" ht="12.75">
      <c r="A506" s="142"/>
      <c r="E506" s="83"/>
      <c r="F506" s="84"/>
      <c r="N506" s="84"/>
      <c r="O506" s="91"/>
      <c r="P506" s="91"/>
      <c r="Q506" s="91"/>
      <c r="R506" s="91"/>
      <c r="S506" s="91"/>
      <c r="T506" s="91"/>
      <c r="U506" s="91"/>
      <c r="V506" s="91"/>
      <c r="W506" s="91"/>
      <c r="X506" s="91"/>
      <c r="Y506" s="91"/>
      <c r="Z506" s="91"/>
      <c r="AA506" s="91"/>
      <c r="AB506" s="91"/>
      <c r="AC506" s="91"/>
      <c r="AD506" s="91"/>
      <c r="AE506" s="91"/>
      <c r="AF506" s="91"/>
      <c r="AG506" s="91"/>
      <c r="AH506" s="91"/>
      <c r="AI506" s="91"/>
      <c r="AJ506" s="91"/>
      <c r="AK506" s="91"/>
      <c r="AL506" s="91"/>
      <c r="AM506" s="91"/>
      <c r="AN506" s="91"/>
      <c r="AO506" s="91"/>
      <c r="AP506" s="91"/>
      <c r="AQ506" s="91"/>
      <c r="AR506" s="91"/>
      <c r="AS506" s="91"/>
      <c r="AT506" s="91"/>
      <c r="AU506" s="91"/>
      <c r="AV506" s="91"/>
      <c r="AW506" s="91"/>
      <c r="AX506" s="91"/>
      <c r="AY506" s="91"/>
      <c r="AZ506" s="91"/>
      <c r="BA506" s="91"/>
      <c r="BB506" s="91"/>
      <c r="BC506" s="91"/>
      <c r="BD506" s="91"/>
      <c r="BE506" s="91"/>
      <c r="BF506" s="91"/>
      <c r="BG506" s="91"/>
      <c r="BH506" s="91"/>
      <c r="BI506" s="91"/>
      <c r="BJ506" s="91"/>
      <c r="BK506" s="91"/>
      <c r="BL506" s="91"/>
      <c r="BM506" s="91"/>
      <c r="BN506" s="91"/>
      <c r="BO506" s="91"/>
      <c r="BP506" s="91"/>
      <c r="BQ506" s="91"/>
      <c r="BR506" s="91"/>
      <c r="BS506" s="91"/>
      <c r="BT506" s="91"/>
      <c r="BU506" s="91"/>
      <c r="BV506" s="91"/>
      <c r="BW506" s="91"/>
      <c r="BX506" s="91"/>
      <c r="BY506" s="91"/>
      <c r="BZ506" s="91"/>
      <c r="CA506" s="91"/>
      <c r="CB506" s="91"/>
      <c r="CC506" s="91"/>
      <c r="CD506" s="91"/>
      <c r="CE506" s="91"/>
      <c r="CF506" s="91"/>
      <c r="CG506" s="91"/>
      <c r="CH506" s="91"/>
      <c r="CI506" s="91"/>
      <c r="CJ506" s="91"/>
      <c r="CK506" s="91"/>
      <c r="CL506" s="91"/>
      <c r="CM506" s="91"/>
      <c r="CN506" s="91"/>
    </row>
    <row r="507" spans="1:92" s="85" customFormat="1" ht="12.75">
      <c r="A507" s="142"/>
      <c r="E507" s="83"/>
      <c r="F507" s="84"/>
      <c r="N507" s="84"/>
      <c r="O507" s="91"/>
      <c r="P507" s="91"/>
      <c r="Q507" s="91"/>
      <c r="R507" s="91"/>
      <c r="S507" s="91"/>
      <c r="T507" s="91"/>
      <c r="U507" s="91"/>
      <c r="V507" s="91"/>
      <c r="W507" s="91"/>
      <c r="X507" s="91"/>
      <c r="Y507" s="91"/>
      <c r="Z507" s="91"/>
      <c r="AA507" s="91"/>
      <c r="AB507" s="91"/>
      <c r="AC507" s="91"/>
      <c r="AD507" s="91"/>
      <c r="AE507" s="91"/>
      <c r="AF507" s="91"/>
      <c r="AG507" s="91"/>
      <c r="AH507" s="91"/>
      <c r="AI507" s="91"/>
      <c r="AJ507" s="91"/>
      <c r="AK507" s="91"/>
      <c r="AL507" s="91"/>
      <c r="AM507" s="91"/>
      <c r="AN507" s="91"/>
      <c r="AO507" s="91"/>
      <c r="AP507" s="91"/>
      <c r="AQ507" s="91"/>
      <c r="AR507" s="91"/>
      <c r="AS507" s="91"/>
      <c r="AT507" s="91"/>
      <c r="AU507" s="91"/>
      <c r="AV507" s="91"/>
      <c r="AW507" s="91"/>
      <c r="AX507" s="91"/>
      <c r="AY507" s="91"/>
      <c r="AZ507" s="91"/>
      <c r="BA507" s="91"/>
      <c r="BB507" s="91"/>
      <c r="BC507" s="91"/>
      <c r="BD507" s="91"/>
      <c r="BE507" s="91"/>
      <c r="BF507" s="91"/>
      <c r="BG507" s="91"/>
      <c r="BH507" s="91"/>
      <c r="BI507" s="91"/>
      <c r="BJ507" s="91"/>
      <c r="BK507" s="91"/>
      <c r="BL507" s="91"/>
      <c r="BM507" s="91"/>
      <c r="BN507" s="91"/>
      <c r="BO507" s="91"/>
      <c r="BP507" s="91"/>
      <c r="BQ507" s="91"/>
      <c r="BR507" s="91"/>
      <c r="BS507" s="91"/>
      <c r="BT507" s="91"/>
      <c r="BU507" s="91"/>
      <c r="BV507" s="91"/>
      <c r="BW507" s="91"/>
      <c r="BX507" s="91"/>
      <c r="BY507" s="91"/>
      <c r="BZ507" s="91"/>
      <c r="CA507" s="91"/>
      <c r="CB507" s="91"/>
      <c r="CC507" s="91"/>
      <c r="CD507" s="91"/>
      <c r="CE507" s="91"/>
      <c r="CF507" s="91"/>
      <c r="CG507" s="91"/>
      <c r="CH507" s="91"/>
      <c r="CI507" s="91"/>
      <c r="CJ507" s="91"/>
      <c r="CK507" s="91"/>
      <c r="CL507" s="91"/>
      <c r="CM507" s="91"/>
      <c r="CN507" s="91"/>
    </row>
    <row r="508" spans="1:92" s="85" customFormat="1" ht="12.75">
      <c r="A508" s="142"/>
      <c r="E508" s="83"/>
      <c r="F508" s="84"/>
      <c r="N508" s="84"/>
      <c r="O508" s="91"/>
      <c r="P508" s="91"/>
      <c r="Q508" s="91"/>
      <c r="R508" s="91"/>
      <c r="S508" s="91"/>
      <c r="T508" s="91"/>
      <c r="U508" s="91"/>
      <c r="V508" s="91"/>
      <c r="W508" s="91"/>
      <c r="X508" s="91"/>
      <c r="Y508" s="91"/>
      <c r="Z508" s="91"/>
      <c r="AA508" s="91"/>
      <c r="AB508" s="91"/>
      <c r="AC508" s="91"/>
      <c r="AD508" s="91"/>
      <c r="AE508" s="91"/>
      <c r="AF508" s="91"/>
      <c r="AG508" s="91"/>
      <c r="AH508" s="91"/>
      <c r="AI508" s="91"/>
      <c r="AJ508" s="91"/>
      <c r="AK508" s="91"/>
      <c r="AL508" s="91"/>
      <c r="AM508" s="91"/>
      <c r="AN508" s="91"/>
      <c r="AO508" s="91"/>
      <c r="AP508" s="91"/>
      <c r="AQ508" s="91"/>
      <c r="AR508" s="91"/>
      <c r="AS508" s="91"/>
      <c r="AT508" s="91"/>
      <c r="AU508" s="91"/>
      <c r="AV508" s="91"/>
      <c r="AW508" s="91"/>
      <c r="AX508" s="91"/>
      <c r="AY508" s="91"/>
      <c r="AZ508" s="91"/>
      <c r="BA508" s="91"/>
      <c r="BB508" s="91"/>
      <c r="BC508" s="91"/>
      <c r="BD508" s="91"/>
      <c r="BE508" s="91"/>
      <c r="BF508" s="91"/>
      <c r="BG508" s="91"/>
      <c r="BH508" s="91"/>
      <c r="BI508" s="91"/>
      <c r="BJ508" s="91"/>
      <c r="BK508" s="91"/>
      <c r="BL508" s="91"/>
      <c r="BM508" s="91"/>
      <c r="BN508" s="91"/>
      <c r="BO508" s="91"/>
      <c r="BP508" s="91"/>
      <c r="BQ508" s="91"/>
      <c r="BR508" s="91"/>
      <c r="BS508" s="91"/>
      <c r="BT508" s="91"/>
      <c r="BU508" s="91"/>
      <c r="BV508" s="91"/>
      <c r="BW508" s="91"/>
      <c r="BX508" s="91"/>
      <c r="BY508" s="91"/>
      <c r="BZ508" s="91"/>
      <c r="CA508" s="91"/>
      <c r="CB508" s="91"/>
      <c r="CC508" s="91"/>
      <c r="CD508" s="91"/>
      <c r="CE508" s="91"/>
      <c r="CF508" s="91"/>
      <c r="CG508" s="91"/>
      <c r="CH508" s="91"/>
      <c r="CI508" s="91"/>
      <c r="CJ508" s="91"/>
      <c r="CK508" s="91"/>
      <c r="CL508" s="91"/>
      <c r="CM508" s="91"/>
      <c r="CN508" s="91"/>
    </row>
    <row r="509" spans="1:92" s="85" customFormat="1" ht="12.75">
      <c r="A509" s="142"/>
      <c r="E509" s="83"/>
      <c r="F509" s="84"/>
      <c r="N509" s="84"/>
      <c r="O509" s="91"/>
      <c r="P509" s="91"/>
      <c r="Q509" s="91"/>
      <c r="R509" s="91"/>
      <c r="S509" s="91"/>
      <c r="T509" s="91"/>
      <c r="U509" s="91"/>
      <c r="V509" s="91"/>
      <c r="W509" s="91"/>
      <c r="X509" s="91"/>
      <c r="Y509" s="91"/>
      <c r="Z509" s="91"/>
      <c r="AA509" s="91"/>
      <c r="AB509" s="91"/>
      <c r="AC509" s="91"/>
      <c r="AD509" s="91"/>
      <c r="AE509" s="91"/>
      <c r="AF509" s="91"/>
      <c r="AG509" s="91"/>
      <c r="AH509" s="91"/>
      <c r="AI509" s="91"/>
      <c r="AJ509" s="91"/>
      <c r="AK509" s="91"/>
      <c r="AL509" s="91"/>
      <c r="AM509" s="91"/>
      <c r="AN509" s="91"/>
      <c r="AO509" s="91"/>
      <c r="AP509" s="91"/>
      <c r="AQ509" s="91"/>
      <c r="AR509" s="91"/>
      <c r="AS509" s="91"/>
      <c r="AT509" s="91"/>
      <c r="AU509" s="91"/>
      <c r="AV509" s="91"/>
      <c r="AW509" s="91"/>
      <c r="AX509" s="91"/>
      <c r="AY509" s="91"/>
      <c r="AZ509" s="91"/>
      <c r="BA509" s="91"/>
      <c r="BB509" s="91"/>
      <c r="BC509" s="91"/>
      <c r="BD509" s="91"/>
      <c r="BE509" s="91"/>
      <c r="BF509" s="91"/>
      <c r="BG509" s="91"/>
      <c r="BH509" s="91"/>
      <c r="BI509" s="91"/>
      <c r="BJ509" s="91"/>
      <c r="BK509" s="91"/>
      <c r="BL509" s="91"/>
      <c r="BM509" s="91"/>
      <c r="BN509" s="91"/>
      <c r="BO509" s="91"/>
      <c r="BP509" s="91"/>
      <c r="BQ509" s="91"/>
      <c r="BR509" s="91"/>
      <c r="BS509" s="91"/>
      <c r="BT509" s="91"/>
      <c r="BU509" s="91"/>
      <c r="BV509" s="91"/>
      <c r="BW509" s="91"/>
      <c r="BX509" s="91"/>
      <c r="BY509" s="91"/>
      <c r="BZ509" s="91"/>
      <c r="CA509" s="91"/>
      <c r="CB509" s="91"/>
      <c r="CC509" s="91"/>
      <c r="CD509" s="91"/>
      <c r="CE509" s="91"/>
      <c r="CF509" s="91"/>
      <c r="CG509" s="91"/>
      <c r="CH509" s="91"/>
      <c r="CI509" s="91"/>
      <c r="CJ509" s="91"/>
      <c r="CK509" s="91"/>
      <c r="CL509" s="91"/>
      <c r="CM509" s="91"/>
      <c r="CN509" s="91"/>
    </row>
    <row r="510" spans="1:92" s="85" customFormat="1" ht="12.75">
      <c r="A510" s="142"/>
      <c r="E510" s="83"/>
      <c r="F510" s="84"/>
      <c r="N510" s="84"/>
      <c r="O510" s="91"/>
      <c r="P510" s="91"/>
      <c r="Q510" s="91"/>
      <c r="R510" s="91"/>
      <c r="S510" s="91"/>
      <c r="T510" s="91"/>
      <c r="U510" s="91"/>
      <c r="V510" s="91"/>
      <c r="W510" s="91"/>
      <c r="X510" s="91"/>
      <c r="Y510" s="91"/>
      <c r="Z510" s="91"/>
      <c r="AA510" s="91"/>
      <c r="AB510" s="91"/>
      <c r="AC510" s="91"/>
      <c r="AD510" s="91"/>
      <c r="AE510" s="91"/>
      <c r="AF510" s="91"/>
      <c r="AG510" s="91"/>
      <c r="AH510" s="91"/>
      <c r="AI510" s="91"/>
      <c r="AJ510" s="91"/>
      <c r="AK510" s="91"/>
      <c r="AL510" s="91"/>
      <c r="AM510" s="91"/>
      <c r="AN510" s="91"/>
      <c r="AO510" s="91"/>
      <c r="AP510" s="91"/>
      <c r="AQ510" s="91"/>
      <c r="AR510" s="91"/>
      <c r="AS510" s="91"/>
      <c r="AT510" s="91"/>
      <c r="AU510" s="91"/>
      <c r="AV510" s="91"/>
      <c r="AW510" s="91"/>
      <c r="AX510" s="91"/>
      <c r="AY510" s="91"/>
      <c r="AZ510" s="91"/>
      <c r="BA510" s="91"/>
      <c r="BB510" s="91"/>
      <c r="BC510" s="91"/>
      <c r="BD510" s="91"/>
      <c r="BE510" s="91"/>
      <c r="BF510" s="91"/>
      <c r="BG510" s="91"/>
      <c r="BH510" s="91"/>
      <c r="BI510" s="91"/>
      <c r="BJ510" s="91"/>
      <c r="BK510" s="91"/>
      <c r="BL510" s="91"/>
      <c r="BM510" s="91"/>
      <c r="BN510" s="91"/>
      <c r="BO510" s="91"/>
      <c r="BP510" s="91"/>
      <c r="BQ510" s="91"/>
      <c r="BR510" s="91"/>
      <c r="BS510" s="91"/>
      <c r="BT510" s="91"/>
      <c r="BU510" s="91"/>
      <c r="BV510" s="91"/>
      <c r="BW510" s="91"/>
      <c r="BX510" s="91"/>
      <c r="BY510" s="91"/>
      <c r="BZ510" s="91"/>
      <c r="CA510" s="91"/>
      <c r="CB510" s="91"/>
      <c r="CC510" s="91"/>
      <c r="CD510" s="91"/>
      <c r="CE510" s="91"/>
      <c r="CF510" s="91"/>
      <c r="CG510" s="91"/>
      <c r="CH510" s="91"/>
      <c r="CI510" s="91"/>
      <c r="CJ510" s="91"/>
      <c r="CK510" s="91"/>
      <c r="CL510" s="91"/>
      <c r="CM510" s="91"/>
      <c r="CN510" s="91"/>
    </row>
    <row r="511" spans="1:92" s="85" customFormat="1" ht="12.75">
      <c r="A511" s="142"/>
      <c r="E511" s="83"/>
      <c r="F511" s="84"/>
      <c r="N511" s="84"/>
      <c r="O511" s="91"/>
      <c r="P511" s="91"/>
      <c r="Q511" s="91"/>
      <c r="R511" s="91"/>
      <c r="S511" s="91"/>
      <c r="T511" s="91"/>
      <c r="U511" s="91"/>
      <c r="V511" s="91"/>
      <c r="W511" s="91"/>
      <c r="X511" s="91"/>
      <c r="Y511" s="91"/>
      <c r="Z511" s="91"/>
      <c r="AA511" s="91"/>
      <c r="AB511" s="91"/>
      <c r="AC511" s="91"/>
      <c r="AD511" s="91"/>
      <c r="AE511" s="91"/>
      <c r="AF511" s="91"/>
      <c r="AG511" s="91"/>
      <c r="AH511" s="91"/>
      <c r="AI511" s="91"/>
      <c r="AJ511" s="91"/>
      <c r="AK511" s="91"/>
      <c r="AL511" s="91"/>
      <c r="AM511" s="91"/>
      <c r="AN511" s="91"/>
      <c r="AO511" s="91"/>
      <c r="AP511" s="91"/>
      <c r="AQ511" s="91"/>
      <c r="AR511" s="91"/>
      <c r="AS511" s="91"/>
      <c r="AT511" s="91"/>
      <c r="AU511" s="91"/>
      <c r="AV511" s="91"/>
      <c r="AW511" s="91"/>
      <c r="AX511" s="91"/>
      <c r="AY511" s="91"/>
      <c r="AZ511" s="91"/>
      <c r="BA511" s="91"/>
      <c r="BB511" s="91"/>
      <c r="BC511" s="91"/>
      <c r="BD511" s="91"/>
      <c r="BE511" s="91"/>
      <c r="BF511" s="91"/>
      <c r="BG511" s="91"/>
      <c r="BH511" s="91"/>
      <c r="BI511" s="91"/>
      <c r="BJ511" s="91"/>
      <c r="BK511" s="91"/>
      <c r="BL511" s="91"/>
      <c r="BM511" s="91"/>
      <c r="BN511" s="91"/>
      <c r="BO511" s="91"/>
      <c r="BP511" s="91"/>
      <c r="BQ511" s="91"/>
      <c r="BR511" s="91"/>
      <c r="BS511" s="91"/>
      <c r="BT511" s="91"/>
      <c r="BU511" s="91"/>
      <c r="BV511" s="91"/>
      <c r="BW511" s="91"/>
      <c r="BX511" s="91"/>
      <c r="BY511" s="91"/>
      <c r="BZ511" s="91"/>
      <c r="CA511" s="91"/>
      <c r="CB511" s="91"/>
      <c r="CC511" s="91"/>
      <c r="CD511" s="91"/>
      <c r="CE511" s="91"/>
      <c r="CF511" s="91"/>
      <c r="CG511" s="91"/>
      <c r="CH511" s="91"/>
      <c r="CI511" s="91"/>
      <c r="CJ511" s="91"/>
      <c r="CK511" s="91"/>
      <c r="CL511" s="91"/>
      <c r="CM511" s="91"/>
      <c r="CN511" s="91"/>
    </row>
    <row r="512" spans="1:92" s="85" customFormat="1" ht="12.75">
      <c r="A512" s="142"/>
      <c r="E512" s="83"/>
      <c r="F512" s="84"/>
      <c r="N512" s="84"/>
      <c r="O512" s="91"/>
      <c r="P512" s="91"/>
      <c r="Q512" s="91"/>
      <c r="R512" s="91"/>
      <c r="S512" s="91"/>
      <c r="T512" s="91"/>
      <c r="U512" s="91"/>
      <c r="V512" s="91"/>
      <c r="W512" s="91"/>
      <c r="X512" s="91"/>
      <c r="Y512" s="91"/>
      <c r="Z512" s="91"/>
      <c r="AA512" s="91"/>
      <c r="AB512" s="91"/>
      <c r="AC512" s="91"/>
      <c r="AD512" s="91"/>
      <c r="AE512" s="91"/>
      <c r="AF512" s="91"/>
      <c r="AG512" s="91"/>
      <c r="AH512" s="91"/>
      <c r="AI512" s="91"/>
      <c r="AJ512" s="91"/>
      <c r="AK512" s="91"/>
      <c r="AL512" s="91"/>
      <c r="AM512" s="91"/>
      <c r="AN512" s="91"/>
      <c r="AO512" s="91"/>
      <c r="AP512" s="91"/>
      <c r="AQ512" s="91"/>
      <c r="AR512" s="91"/>
      <c r="AS512" s="91"/>
      <c r="AT512" s="91"/>
      <c r="AU512" s="91"/>
      <c r="AV512" s="91"/>
      <c r="AW512" s="91"/>
      <c r="AX512" s="91"/>
      <c r="AY512" s="91"/>
      <c r="AZ512" s="91"/>
      <c r="BA512" s="91"/>
      <c r="BB512" s="91"/>
      <c r="BC512" s="91"/>
      <c r="BD512" s="91"/>
      <c r="BE512" s="91"/>
      <c r="BF512" s="91"/>
      <c r="BG512" s="91"/>
      <c r="BH512" s="91"/>
      <c r="BI512" s="91"/>
      <c r="BJ512" s="91"/>
      <c r="BK512" s="91"/>
      <c r="BL512" s="91"/>
      <c r="BM512" s="91"/>
      <c r="BN512" s="91"/>
      <c r="BO512" s="91"/>
      <c r="BP512" s="91"/>
      <c r="BQ512" s="91"/>
      <c r="BR512" s="91"/>
      <c r="BS512" s="91"/>
      <c r="BT512" s="91"/>
      <c r="BU512" s="91"/>
      <c r="BV512" s="91"/>
      <c r="BW512" s="91"/>
      <c r="BX512" s="91"/>
      <c r="BY512" s="91"/>
      <c r="BZ512" s="91"/>
      <c r="CA512" s="91"/>
      <c r="CB512" s="91"/>
      <c r="CC512" s="91"/>
      <c r="CD512" s="91"/>
      <c r="CE512" s="91"/>
      <c r="CF512" s="91"/>
      <c r="CG512" s="91"/>
      <c r="CH512" s="91"/>
      <c r="CI512" s="91"/>
      <c r="CJ512" s="91"/>
      <c r="CK512" s="91"/>
      <c r="CL512" s="91"/>
      <c r="CM512" s="91"/>
      <c r="CN512" s="91"/>
    </row>
    <row r="513" spans="1:92" s="85" customFormat="1" ht="12.75">
      <c r="A513" s="142"/>
      <c r="E513" s="83"/>
      <c r="F513" s="84"/>
      <c r="N513" s="84"/>
      <c r="O513" s="91"/>
      <c r="P513" s="91"/>
      <c r="Q513" s="91"/>
      <c r="R513" s="91"/>
      <c r="S513" s="91"/>
      <c r="T513" s="91"/>
      <c r="U513" s="91"/>
      <c r="V513" s="91"/>
      <c r="W513" s="91"/>
      <c r="X513" s="91"/>
      <c r="Y513" s="91"/>
      <c r="Z513" s="91"/>
      <c r="AA513" s="91"/>
      <c r="AB513" s="91"/>
      <c r="AC513" s="91"/>
      <c r="AD513" s="91"/>
      <c r="AE513" s="91"/>
      <c r="AF513" s="91"/>
      <c r="AG513" s="91"/>
      <c r="AH513" s="91"/>
      <c r="AI513" s="91"/>
      <c r="AJ513" s="91"/>
      <c r="AK513" s="91"/>
      <c r="AL513" s="91"/>
      <c r="AM513" s="91"/>
      <c r="AN513" s="91"/>
      <c r="AO513" s="91"/>
      <c r="AP513" s="91"/>
      <c r="AQ513" s="91"/>
      <c r="AR513" s="91"/>
      <c r="AS513" s="91"/>
      <c r="AT513" s="91"/>
      <c r="AU513" s="91"/>
      <c r="AV513" s="91"/>
      <c r="AW513" s="91"/>
      <c r="AX513" s="91"/>
      <c r="AY513" s="91"/>
      <c r="AZ513" s="91"/>
      <c r="BA513" s="91"/>
      <c r="BB513" s="91"/>
      <c r="BC513" s="91"/>
      <c r="BD513" s="91"/>
      <c r="BE513" s="91"/>
      <c r="BF513" s="91"/>
      <c r="BG513" s="91"/>
      <c r="BH513" s="91"/>
      <c r="BI513" s="91"/>
      <c r="BJ513" s="91"/>
      <c r="BK513" s="91"/>
      <c r="BL513" s="91"/>
      <c r="BM513" s="91"/>
      <c r="BN513" s="91"/>
      <c r="BO513" s="91"/>
      <c r="BP513" s="91"/>
      <c r="BQ513" s="91"/>
      <c r="BR513" s="91"/>
      <c r="BS513" s="91"/>
      <c r="BT513" s="91"/>
      <c r="BU513" s="91"/>
      <c r="BV513" s="91"/>
      <c r="BW513" s="91"/>
      <c r="BX513" s="91"/>
      <c r="BY513" s="91"/>
      <c r="BZ513" s="91"/>
      <c r="CA513" s="91"/>
      <c r="CB513" s="91"/>
      <c r="CC513" s="91"/>
      <c r="CD513" s="91"/>
      <c r="CE513" s="91"/>
      <c r="CF513" s="91"/>
      <c r="CG513" s="91"/>
      <c r="CH513" s="91"/>
      <c r="CI513" s="91"/>
      <c r="CJ513" s="91"/>
      <c r="CK513" s="91"/>
      <c r="CL513" s="91"/>
      <c r="CM513" s="91"/>
      <c r="CN513" s="91"/>
    </row>
    <row r="514" spans="1:92" s="85" customFormat="1" ht="12.75">
      <c r="A514" s="142"/>
      <c r="E514" s="83"/>
      <c r="F514" s="84"/>
      <c r="N514" s="84"/>
      <c r="O514" s="91"/>
      <c r="P514" s="91"/>
      <c r="Q514" s="91"/>
      <c r="R514" s="91"/>
      <c r="S514" s="91"/>
      <c r="T514" s="91"/>
      <c r="U514" s="91"/>
      <c r="V514" s="91"/>
      <c r="W514" s="91"/>
      <c r="X514" s="91"/>
      <c r="Y514" s="91"/>
      <c r="Z514" s="91"/>
      <c r="AA514" s="91"/>
      <c r="AB514" s="91"/>
      <c r="AC514" s="91"/>
      <c r="AD514" s="91"/>
      <c r="AE514" s="91"/>
      <c r="AF514" s="91"/>
      <c r="AG514" s="91"/>
      <c r="AH514" s="91"/>
      <c r="AI514" s="91"/>
      <c r="AJ514" s="91"/>
      <c r="AK514" s="91"/>
      <c r="AL514" s="91"/>
      <c r="AM514" s="91"/>
      <c r="AN514" s="91"/>
      <c r="AO514" s="91"/>
      <c r="AP514" s="91"/>
      <c r="AQ514" s="91"/>
      <c r="AR514" s="91"/>
      <c r="AS514" s="91"/>
      <c r="AT514" s="91"/>
      <c r="AU514" s="91"/>
      <c r="AV514" s="91"/>
      <c r="AW514" s="91"/>
      <c r="AX514" s="91"/>
      <c r="AY514" s="91"/>
      <c r="AZ514" s="91"/>
      <c r="BA514" s="91"/>
      <c r="BB514" s="91"/>
      <c r="BC514" s="91"/>
      <c r="BD514" s="91"/>
      <c r="BE514" s="91"/>
      <c r="BF514" s="91"/>
      <c r="BG514" s="91"/>
      <c r="BH514" s="91"/>
      <c r="BI514" s="91"/>
      <c r="BJ514" s="91"/>
      <c r="BK514" s="91"/>
      <c r="BL514" s="91"/>
      <c r="BM514" s="91"/>
      <c r="BN514" s="91"/>
      <c r="BO514" s="91"/>
      <c r="BP514" s="91"/>
      <c r="BQ514" s="91"/>
      <c r="BR514" s="91"/>
      <c r="BS514" s="91"/>
      <c r="BT514" s="91"/>
      <c r="BU514" s="91"/>
      <c r="BV514" s="91"/>
      <c r="BW514" s="91"/>
      <c r="BX514" s="91"/>
      <c r="BY514" s="91"/>
      <c r="BZ514" s="91"/>
      <c r="CA514" s="91"/>
      <c r="CB514" s="91"/>
      <c r="CC514" s="91"/>
      <c r="CD514" s="91"/>
      <c r="CE514" s="91"/>
      <c r="CF514" s="91"/>
      <c r="CG514" s="91"/>
      <c r="CH514" s="91"/>
      <c r="CI514" s="91"/>
      <c r="CJ514" s="91"/>
      <c r="CK514" s="91"/>
      <c r="CL514" s="91"/>
      <c r="CM514" s="91"/>
      <c r="CN514" s="91"/>
    </row>
    <row r="515" spans="1:92" s="85" customFormat="1" ht="12.75">
      <c r="A515" s="142"/>
      <c r="E515" s="83"/>
      <c r="F515" s="84"/>
      <c r="N515" s="84"/>
      <c r="O515" s="91"/>
      <c r="P515" s="91"/>
      <c r="Q515" s="91"/>
      <c r="R515" s="91"/>
      <c r="S515" s="91"/>
      <c r="T515" s="91"/>
      <c r="U515" s="91"/>
      <c r="V515" s="91"/>
      <c r="W515" s="91"/>
      <c r="X515" s="91"/>
      <c r="Y515" s="91"/>
      <c r="Z515" s="91"/>
      <c r="AA515" s="91"/>
      <c r="AB515" s="91"/>
      <c r="AC515" s="91"/>
      <c r="AD515" s="91"/>
      <c r="AE515" s="91"/>
      <c r="AF515" s="91"/>
      <c r="AG515" s="91"/>
      <c r="AH515" s="91"/>
      <c r="AI515" s="91"/>
      <c r="AJ515" s="91"/>
      <c r="AK515" s="91"/>
      <c r="AL515" s="91"/>
      <c r="AM515" s="91"/>
      <c r="AN515" s="91"/>
      <c r="AO515" s="91"/>
      <c r="AP515" s="91"/>
      <c r="AQ515" s="91"/>
      <c r="AR515" s="91"/>
      <c r="AS515" s="91"/>
      <c r="AT515" s="91"/>
      <c r="AU515" s="91"/>
      <c r="AV515" s="91"/>
      <c r="AW515" s="91"/>
      <c r="AX515" s="91"/>
      <c r="AY515" s="91"/>
      <c r="AZ515" s="91"/>
      <c r="BA515" s="91"/>
      <c r="BB515" s="91"/>
      <c r="BC515" s="91"/>
      <c r="BD515" s="91"/>
      <c r="BE515" s="91"/>
      <c r="BF515" s="91"/>
      <c r="BG515" s="91"/>
      <c r="BH515" s="91"/>
      <c r="BI515" s="91"/>
      <c r="BJ515" s="91"/>
      <c r="BK515" s="91"/>
      <c r="BL515" s="91"/>
      <c r="BM515" s="91"/>
      <c r="BN515" s="91"/>
      <c r="BO515" s="91"/>
      <c r="BP515" s="91"/>
      <c r="BQ515" s="91"/>
      <c r="BR515" s="91"/>
      <c r="BS515" s="91"/>
      <c r="BT515" s="91"/>
      <c r="BU515" s="91"/>
      <c r="BV515" s="91"/>
      <c r="BW515" s="91"/>
      <c r="BX515" s="91"/>
      <c r="BY515" s="91"/>
      <c r="BZ515" s="91"/>
      <c r="CA515" s="91"/>
      <c r="CB515" s="91"/>
      <c r="CC515" s="91"/>
      <c r="CD515" s="91"/>
      <c r="CE515" s="91"/>
      <c r="CF515" s="91"/>
      <c r="CG515" s="91"/>
      <c r="CH515" s="91"/>
      <c r="CI515" s="91"/>
      <c r="CJ515" s="91"/>
      <c r="CK515" s="91"/>
      <c r="CL515" s="91"/>
      <c r="CM515" s="91"/>
      <c r="CN515" s="91"/>
    </row>
    <row r="516" spans="1:92" s="85" customFormat="1" ht="12.75">
      <c r="A516" s="142"/>
      <c r="E516" s="83"/>
      <c r="F516" s="84"/>
      <c r="N516" s="84"/>
      <c r="O516" s="91"/>
      <c r="P516" s="91"/>
      <c r="Q516" s="91"/>
      <c r="R516" s="91"/>
      <c r="S516" s="91"/>
      <c r="T516" s="91"/>
      <c r="U516" s="91"/>
      <c r="V516" s="91"/>
      <c r="W516" s="91"/>
      <c r="X516" s="91"/>
      <c r="Y516" s="91"/>
      <c r="Z516" s="91"/>
      <c r="AA516" s="91"/>
      <c r="AB516" s="91"/>
      <c r="AC516" s="91"/>
      <c r="AD516" s="91"/>
      <c r="AE516" s="91"/>
      <c r="AF516" s="91"/>
      <c r="AG516" s="91"/>
      <c r="AH516" s="91"/>
      <c r="AI516" s="91"/>
      <c r="AJ516" s="91"/>
      <c r="AK516" s="91"/>
      <c r="AL516" s="91"/>
      <c r="AM516" s="91"/>
      <c r="AN516" s="91"/>
      <c r="AO516" s="91"/>
      <c r="AP516" s="91"/>
      <c r="AQ516" s="91"/>
      <c r="AR516" s="91"/>
      <c r="AS516" s="91"/>
      <c r="AT516" s="91"/>
      <c r="AU516" s="91"/>
      <c r="AV516" s="91"/>
      <c r="AW516" s="91"/>
      <c r="AX516" s="91"/>
      <c r="AY516" s="91"/>
      <c r="AZ516" s="91"/>
      <c r="BA516" s="91"/>
      <c r="BB516" s="91"/>
      <c r="BC516" s="91"/>
      <c r="BD516" s="91"/>
      <c r="BE516" s="91"/>
      <c r="BF516" s="91"/>
      <c r="BG516" s="91"/>
      <c r="BH516" s="91"/>
      <c r="BI516" s="91"/>
      <c r="BJ516" s="91"/>
      <c r="BK516" s="91"/>
      <c r="BL516" s="91"/>
      <c r="BM516" s="91"/>
      <c r="BN516" s="91"/>
      <c r="BO516" s="91"/>
      <c r="BP516" s="91"/>
      <c r="BQ516" s="91"/>
      <c r="BR516" s="91"/>
      <c r="BS516" s="91"/>
      <c r="BT516" s="91"/>
      <c r="BU516" s="91"/>
      <c r="BV516" s="91"/>
      <c r="BW516" s="91"/>
      <c r="BX516" s="91"/>
      <c r="BY516" s="91"/>
      <c r="BZ516" s="91"/>
      <c r="CA516" s="91"/>
      <c r="CB516" s="91"/>
      <c r="CC516" s="91"/>
      <c r="CD516" s="91"/>
      <c r="CE516" s="91"/>
      <c r="CF516" s="91"/>
      <c r="CG516" s="91"/>
      <c r="CH516" s="91"/>
      <c r="CI516" s="91"/>
      <c r="CJ516" s="91"/>
      <c r="CK516" s="91"/>
      <c r="CL516" s="91"/>
      <c r="CM516" s="91"/>
      <c r="CN516" s="91"/>
    </row>
    <row r="517" spans="1:92" s="85" customFormat="1" ht="12.75">
      <c r="A517" s="142"/>
      <c r="E517" s="83"/>
      <c r="F517" s="84"/>
      <c r="N517" s="84"/>
      <c r="O517" s="91"/>
      <c r="P517" s="91"/>
      <c r="Q517" s="91"/>
      <c r="R517" s="91"/>
      <c r="S517" s="91"/>
      <c r="T517" s="91"/>
      <c r="U517" s="91"/>
      <c r="V517" s="91"/>
      <c r="W517" s="91"/>
      <c r="X517" s="91"/>
      <c r="Y517" s="91"/>
      <c r="Z517" s="91"/>
      <c r="AA517" s="91"/>
      <c r="AB517" s="91"/>
      <c r="AC517" s="91"/>
      <c r="AD517" s="91"/>
      <c r="AE517" s="91"/>
      <c r="AF517" s="91"/>
      <c r="AG517" s="91"/>
      <c r="AH517" s="91"/>
      <c r="AI517" s="91"/>
      <c r="AJ517" s="91"/>
      <c r="AK517" s="91"/>
      <c r="AL517" s="91"/>
      <c r="AM517" s="91"/>
      <c r="AN517" s="91"/>
      <c r="AO517" s="91"/>
      <c r="AP517" s="91"/>
      <c r="AQ517" s="91"/>
      <c r="AR517" s="91"/>
      <c r="AS517" s="91"/>
      <c r="AT517" s="91"/>
      <c r="AU517" s="91"/>
      <c r="AV517" s="91"/>
      <c r="AW517" s="91"/>
      <c r="AX517" s="91"/>
      <c r="AY517" s="91"/>
      <c r="AZ517" s="91"/>
      <c r="BA517" s="91"/>
      <c r="BB517" s="91"/>
      <c r="BC517" s="91"/>
      <c r="BD517" s="91"/>
      <c r="BE517" s="91"/>
      <c r="BF517" s="91"/>
      <c r="BG517" s="91"/>
      <c r="BH517" s="91"/>
      <c r="BI517" s="91"/>
      <c r="BJ517" s="91"/>
      <c r="BK517" s="91"/>
      <c r="BL517" s="91"/>
      <c r="BM517" s="91"/>
      <c r="BN517" s="91"/>
      <c r="BO517" s="91"/>
      <c r="BP517" s="91"/>
      <c r="BQ517" s="91"/>
      <c r="BR517" s="91"/>
      <c r="BS517" s="91"/>
      <c r="BT517" s="91"/>
      <c r="BU517" s="91"/>
      <c r="BV517" s="91"/>
      <c r="BW517" s="91"/>
      <c r="BX517" s="91"/>
      <c r="BY517" s="91"/>
      <c r="BZ517" s="91"/>
      <c r="CA517" s="91"/>
      <c r="CB517" s="91"/>
      <c r="CC517" s="91"/>
      <c r="CD517" s="91"/>
      <c r="CE517" s="91"/>
      <c r="CF517" s="91"/>
      <c r="CG517" s="91"/>
      <c r="CH517" s="91"/>
      <c r="CI517" s="91"/>
      <c r="CJ517" s="91"/>
      <c r="CK517" s="91"/>
      <c r="CL517" s="91"/>
      <c r="CM517" s="91"/>
      <c r="CN517" s="91"/>
    </row>
    <row r="518" spans="1:92" s="85" customFormat="1" ht="12.75">
      <c r="A518" s="142"/>
      <c r="E518" s="83"/>
      <c r="F518" s="84"/>
      <c r="N518" s="84"/>
      <c r="O518" s="91"/>
      <c r="P518" s="91"/>
      <c r="Q518" s="91"/>
      <c r="R518" s="91"/>
      <c r="S518" s="91"/>
      <c r="T518" s="91"/>
      <c r="U518" s="91"/>
      <c r="V518" s="91"/>
      <c r="W518" s="91"/>
      <c r="X518" s="91"/>
      <c r="Y518" s="91"/>
      <c r="Z518" s="91"/>
      <c r="AA518" s="91"/>
      <c r="AB518" s="91"/>
      <c r="AC518" s="91"/>
      <c r="AD518" s="91"/>
      <c r="AE518" s="91"/>
      <c r="AF518" s="91"/>
      <c r="AG518" s="91"/>
      <c r="AH518" s="91"/>
      <c r="AI518" s="91"/>
      <c r="AJ518" s="91"/>
      <c r="AK518" s="91"/>
      <c r="AL518" s="91"/>
      <c r="AM518" s="91"/>
      <c r="AN518" s="91"/>
      <c r="AO518" s="91"/>
      <c r="AP518" s="91"/>
      <c r="AQ518" s="91"/>
      <c r="AR518" s="91"/>
      <c r="AS518" s="91"/>
      <c r="AT518" s="91"/>
      <c r="AU518" s="91"/>
      <c r="AV518" s="91"/>
      <c r="AW518" s="91"/>
      <c r="AX518" s="91"/>
      <c r="AY518" s="91"/>
      <c r="AZ518" s="91"/>
      <c r="BA518" s="91"/>
      <c r="BB518" s="91"/>
      <c r="BC518" s="91"/>
      <c r="BD518" s="91"/>
      <c r="BE518" s="91"/>
      <c r="BF518" s="91"/>
      <c r="BG518" s="91"/>
      <c r="BH518" s="91"/>
      <c r="BI518" s="91"/>
      <c r="BJ518" s="91"/>
      <c r="BK518" s="91"/>
      <c r="BL518" s="91"/>
      <c r="BM518" s="91"/>
      <c r="BN518" s="91"/>
      <c r="BO518" s="91"/>
      <c r="BP518" s="91"/>
      <c r="BQ518" s="91"/>
      <c r="BR518" s="91"/>
      <c r="BS518" s="91"/>
      <c r="BT518" s="91"/>
      <c r="BU518" s="91"/>
      <c r="BV518" s="91"/>
      <c r="BW518" s="91"/>
      <c r="BX518" s="91"/>
      <c r="BY518" s="91"/>
      <c r="BZ518" s="91"/>
      <c r="CA518" s="91"/>
      <c r="CB518" s="91"/>
      <c r="CC518" s="91"/>
      <c r="CD518" s="91"/>
      <c r="CE518" s="91"/>
      <c r="CF518" s="91"/>
      <c r="CG518" s="91"/>
      <c r="CH518" s="91"/>
      <c r="CI518" s="91"/>
      <c r="CJ518" s="91"/>
      <c r="CK518" s="91"/>
      <c r="CL518" s="91"/>
      <c r="CM518" s="91"/>
      <c r="CN518" s="91"/>
    </row>
    <row r="519" spans="1:92" s="85" customFormat="1" ht="12.75">
      <c r="A519" s="142"/>
      <c r="E519" s="83"/>
      <c r="F519" s="84"/>
      <c r="N519" s="84"/>
      <c r="O519" s="91"/>
      <c r="P519" s="91"/>
      <c r="Q519" s="91"/>
      <c r="R519" s="91"/>
      <c r="S519" s="91"/>
      <c r="T519" s="91"/>
      <c r="U519" s="91"/>
      <c r="V519" s="91"/>
      <c r="W519" s="91"/>
      <c r="X519" s="91"/>
      <c r="Y519" s="91"/>
      <c r="Z519" s="91"/>
      <c r="AA519" s="91"/>
      <c r="AB519" s="91"/>
      <c r="AC519" s="91"/>
      <c r="AD519" s="91"/>
      <c r="AE519" s="91"/>
      <c r="AF519" s="91"/>
      <c r="AG519" s="91"/>
      <c r="AH519" s="91"/>
      <c r="AI519" s="91"/>
      <c r="AJ519" s="91"/>
      <c r="AK519" s="91"/>
      <c r="AL519" s="91"/>
      <c r="AM519" s="91"/>
      <c r="AN519" s="91"/>
      <c r="AO519" s="91"/>
      <c r="AP519" s="91"/>
      <c r="AQ519" s="91"/>
      <c r="AR519" s="91"/>
      <c r="AS519" s="91"/>
      <c r="AT519" s="91"/>
      <c r="AU519" s="91"/>
      <c r="AV519" s="91"/>
      <c r="AW519" s="91"/>
      <c r="AX519" s="91"/>
      <c r="AY519" s="91"/>
      <c r="AZ519" s="91"/>
      <c r="BA519" s="91"/>
      <c r="BB519" s="91"/>
      <c r="BC519" s="91"/>
      <c r="BD519" s="91"/>
      <c r="BE519" s="91"/>
      <c r="BF519" s="91"/>
      <c r="BG519" s="91"/>
      <c r="BH519" s="91"/>
      <c r="BI519" s="91"/>
      <c r="BJ519" s="91"/>
      <c r="BK519" s="91"/>
      <c r="BL519" s="91"/>
      <c r="BM519" s="91"/>
      <c r="BN519" s="91"/>
      <c r="BO519" s="91"/>
      <c r="BP519" s="91"/>
      <c r="BQ519" s="91"/>
      <c r="BR519" s="91"/>
      <c r="BS519" s="91"/>
      <c r="BT519" s="91"/>
      <c r="BU519" s="91"/>
      <c r="BV519" s="91"/>
      <c r="BW519" s="91"/>
      <c r="BX519" s="91"/>
      <c r="BY519" s="91"/>
      <c r="BZ519" s="91"/>
      <c r="CA519" s="91"/>
      <c r="CB519" s="91"/>
      <c r="CC519" s="91"/>
      <c r="CD519" s="91"/>
      <c r="CE519" s="91"/>
      <c r="CF519" s="91"/>
      <c r="CG519" s="91"/>
      <c r="CH519" s="91"/>
      <c r="CI519" s="91"/>
      <c r="CJ519" s="91"/>
      <c r="CK519" s="91"/>
      <c r="CL519" s="91"/>
      <c r="CM519" s="91"/>
      <c r="CN519" s="91"/>
    </row>
    <row r="520" spans="1:92" s="85" customFormat="1" ht="12.75">
      <c r="A520" s="142"/>
      <c r="E520" s="83"/>
      <c r="F520" s="84"/>
      <c r="N520" s="84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  <c r="Z520" s="91"/>
      <c r="AA520" s="91"/>
      <c r="AB520" s="91"/>
      <c r="AC520" s="91"/>
      <c r="AD520" s="91"/>
      <c r="AE520" s="91"/>
      <c r="AF520" s="91"/>
      <c r="AG520" s="91"/>
      <c r="AH520" s="91"/>
      <c r="AI520" s="91"/>
      <c r="AJ520" s="91"/>
      <c r="AK520" s="91"/>
      <c r="AL520" s="91"/>
      <c r="AM520" s="91"/>
      <c r="AN520" s="91"/>
      <c r="AO520" s="91"/>
      <c r="AP520" s="91"/>
      <c r="AQ520" s="91"/>
      <c r="AR520" s="91"/>
      <c r="AS520" s="91"/>
      <c r="AT520" s="91"/>
      <c r="AU520" s="91"/>
      <c r="AV520" s="91"/>
      <c r="AW520" s="91"/>
      <c r="AX520" s="91"/>
      <c r="AY520" s="91"/>
      <c r="AZ520" s="91"/>
      <c r="BA520" s="91"/>
      <c r="BB520" s="91"/>
      <c r="BC520" s="91"/>
      <c r="BD520" s="91"/>
      <c r="BE520" s="91"/>
      <c r="BF520" s="91"/>
      <c r="BG520" s="91"/>
      <c r="BH520" s="91"/>
      <c r="BI520" s="91"/>
      <c r="BJ520" s="91"/>
      <c r="BK520" s="91"/>
      <c r="BL520" s="91"/>
      <c r="BM520" s="91"/>
      <c r="BN520" s="91"/>
      <c r="BO520" s="91"/>
      <c r="BP520" s="91"/>
      <c r="BQ520" s="91"/>
      <c r="BR520" s="91"/>
      <c r="BS520" s="91"/>
      <c r="BT520" s="91"/>
      <c r="BU520" s="91"/>
      <c r="BV520" s="91"/>
      <c r="BW520" s="91"/>
      <c r="BX520" s="91"/>
      <c r="BY520" s="91"/>
      <c r="BZ520" s="91"/>
      <c r="CA520" s="91"/>
      <c r="CB520" s="91"/>
      <c r="CC520" s="91"/>
      <c r="CD520" s="91"/>
      <c r="CE520" s="91"/>
      <c r="CF520" s="91"/>
      <c r="CG520" s="91"/>
      <c r="CH520" s="91"/>
      <c r="CI520" s="91"/>
      <c r="CJ520" s="91"/>
      <c r="CK520" s="91"/>
      <c r="CL520" s="91"/>
      <c r="CM520" s="91"/>
      <c r="CN520" s="91"/>
    </row>
    <row r="521" spans="1:92" s="85" customFormat="1" ht="12.75">
      <c r="A521" s="142"/>
      <c r="E521" s="83"/>
      <c r="F521" s="84"/>
      <c r="N521" s="84"/>
      <c r="O521" s="91"/>
      <c r="P521" s="91"/>
      <c r="Q521" s="91"/>
      <c r="R521" s="91"/>
      <c r="S521" s="91"/>
      <c r="T521" s="91"/>
      <c r="U521" s="91"/>
      <c r="V521" s="91"/>
      <c r="W521" s="91"/>
      <c r="X521" s="91"/>
      <c r="Y521" s="91"/>
      <c r="Z521" s="91"/>
      <c r="AA521" s="91"/>
      <c r="AB521" s="91"/>
      <c r="AC521" s="91"/>
      <c r="AD521" s="91"/>
      <c r="AE521" s="91"/>
      <c r="AF521" s="91"/>
      <c r="AG521" s="91"/>
      <c r="AH521" s="91"/>
      <c r="AI521" s="91"/>
      <c r="AJ521" s="91"/>
      <c r="AK521" s="91"/>
      <c r="AL521" s="91"/>
      <c r="AM521" s="91"/>
      <c r="AN521" s="91"/>
      <c r="AO521" s="91"/>
      <c r="AP521" s="91"/>
      <c r="AQ521" s="91"/>
      <c r="AR521" s="91"/>
      <c r="AS521" s="91"/>
      <c r="AT521" s="91"/>
      <c r="AU521" s="91"/>
      <c r="AV521" s="91"/>
      <c r="AW521" s="91"/>
      <c r="AX521" s="91"/>
      <c r="AY521" s="91"/>
      <c r="AZ521" s="91"/>
      <c r="BA521" s="91"/>
      <c r="BB521" s="91"/>
      <c r="BC521" s="91"/>
      <c r="BD521" s="91"/>
      <c r="BE521" s="91"/>
      <c r="BF521" s="91"/>
      <c r="BG521" s="91"/>
      <c r="BH521" s="91"/>
      <c r="BI521" s="91"/>
      <c r="BJ521" s="91"/>
      <c r="BK521" s="91"/>
      <c r="BL521" s="91"/>
      <c r="BM521" s="91"/>
      <c r="BN521" s="91"/>
      <c r="BO521" s="91"/>
      <c r="BP521" s="91"/>
      <c r="BQ521" s="91"/>
      <c r="BR521" s="91"/>
      <c r="BS521" s="91"/>
      <c r="BT521" s="91"/>
      <c r="BU521" s="91"/>
      <c r="BV521" s="91"/>
      <c r="BW521" s="91"/>
      <c r="BX521" s="91"/>
      <c r="BY521" s="91"/>
      <c r="BZ521" s="91"/>
      <c r="CA521" s="91"/>
      <c r="CB521" s="91"/>
      <c r="CC521" s="91"/>
      <c r="CD521" s="91"/>
      <c r="CE521" s="91"/>
      <c r="CF521" s="91"/>
      <c r="CG521" s="91"/>
      <c r="CH521" s="91"/>
      <c r="CI521" s="91"/>
      <c r="CJ521" s="91"/>
      <c r="CK521" s="91"/>
      <c r="CL521" s="91"/>
      <c r="CM521" s="91"/>
      <c r="CN521" s="91"/>
    </row>
    <row r="522" spans="1:92" s="85" customFormat="1" ht="12.75">
      <c r="A522" s="142"/>
      <c r="E522" s="83"/>
      <c r="F522" s="84"/>
      <c r="N522" s="84"/>
      <c r="O522" s="91"/>
      <c r="P522" s="91"/>
      <c r="Q522" s="91"/>
      <c r="R522" s="91"/>
      <c r="S522" s="91"/>
      <c r="T522" s="91"/>
      <c r="U522" s="91"/>
      <c r="V522" s="91"/>
      <c r="W522" s="91"/>
      <c r="X522" s="91"/>
      <c r="Y522" s="91"/>
      <c r="Z522" s="91"/>
      <c r="AA522" s="91"/>
      <c r="AB522" s="91"/>
      <c r="AC522" s="91"/>
      <c r="AD522" s="91"/>
      <c r="AE522" s="91"/>
      <c r="AF522" s="91"/>
      <c r="AG522" s="91"/>
      <c r="AH522" s="91"/>
      <c r="AI522" s="91"/>
      <c r="AJ522" s="91"/>
      <c r="AK522" s="91"/>
      <c r="AL522" s="91"/>
      <c r="AM522" s="91"/>
      <c r="AN522" s="91"/>
      <c r="AO522" s="91"/>
      <c r="AP522" s="91"/>
      <c r="AQ522" s="91"/>
      <c r="AR522" s="91"/>
      <c r="AS522" s="91"/>
      <c r="AT522" s="91"/>
      <c r="AU522" s="91"/>
      <c r="AV522" s="91"/>
      <c r="AW522" s="91"/>
      <c r="AX522" s="91"/>
      <c r="AY522" s="91"/>
      <c r="AZ522" s="91"/>
      <c r="BA522" s="91"/>
      <c r="BB522" s="91"/>
      <c r="BC522" s="91"/>
      <c r="BD522" s="91"/>
      <c r="BE522" s="91"/>
      <c r="BF522" s="91"/>
      <c r="BG522" s="91"/>
      <c r="BH522" s="91"/>
      <c r="BI522" s="91"/>
      <c r="BJ522" s="91"/>
      <c r="BK522" s="91"/>
      <c r="BL522" s="91"/>
      <c r="BM522" s="91"/>
      <c r="BN522" s="91"/>
      <c r="BO522" s="91"/>
      <c r="BP522" s="91"/>
      <c r="BQ522" s="91"/>
      <c r="BR522" s="91"/>
      <c r="BS522" s="91"/>
      <c r="BT522" s="91"/>
      <c r="BU522" s="91"/>
      <c r="BV522" s="91"/>
      <c r="BW522" s="91"/>
      <c r="BX522" s="91"/>
      <c r="BY522" s="91"/>
      <c r="BZ522" s="91"/>
      <c r="CA522" s="91"/>
      <c r="CB522" s="91"/>
      <c r="CC522" s="91"/>
      <c r="CD522" s="91"/>
      <c r="CE522" s="91"/>
      <c r="CF522" s="91"/>
      <c r="CG522" s="91"/>
      <c r="CH522" s="91"/>
      <c r="CI522" s="91"/>
      <c r="CJ522" s="91"/>
      <c r="CK522" s="91"/>
      <c r="CL522" s="91"/>
      <c r="CM522" s="91"/>
      <c r="CN522" s="91"/>
    </row>
    <row r="523" spans="1:92" s="85" customFormat="1" ht="12.75">
      <c r="A523" s="142"/>
      <c r="E523" s="83"/>
      <c r="F523" s="84"/>
      <c r="N523" s="84"/>
      <c r="O523" s="91"/>
      <c r="P523" s="91"/>
      <c r="Q523" s="91"/>
      <c r="R523" s="91"/>
      <c r="S523" s="91"/>
      <c r="T523" s="91"/>
      <c r="U523" s="91"/>
      <c r="V523" s="91"/>
      <c r="W523" s="91"/>
      <c r="X523" s="91"/>
      <c r="Y523" s="91"/>
      <c r="Z523" s="91"/>
      <c r="AA523" s="91"/>
      <c r="AB523" s="91"/>
      <c r="AC523" s="91"/>
      <c r="AD523" s="91"/>
      <c r="AE523" s="91"/>
      <c r="AF523" s="91"/>
      <c r="AG523" s="91"/>
      <c r="AH523" s="91"/>
      <c r="AI523" s="91"/>
      <c r="AJ523" s="91"/>
      <c r="AK523" s="91"/>
      <c r="AL523" s="91"/>
      <c r="AM523" s="91"/>
      <c r="AN523" s="91"/>
      <c r="AO523" s="91"/>
      <c r="AP523" s="91"/>
      <c r="AQ523" s="91"/>
      <c r="AR523" s="91"/>
      <c r="AS523" s="91"/>
      <c r="AT523" s="91"/>
      <c r="AU523" s="91"/>
      <c r="AV523" s="91"/>
      <c r="AW523" s="91"/>
      <c r="AX523" s="91"/>
      <c r="AY523" s="91"/>
      <c r="AZ523" s="91"/>
      <c r="BA523" s="91"/>
      <c r="BB523" s="91"/>
      <c r="BC523" s="91"/>
      <c r="BD523" s="91"/>
      <c r="BE523" s="91"/>
      <c r="BF523" s="91"/>
      <c r="BG523" s="91"/>
      <c r="BH523" s="91"/>
      <c r="BI523" s="91"/>
      <c r="BJ523" s="91"/>
      <c r="BK523" s="91"/>
      <c r="BL523" s="91"/>
      <c r="BM523" s="91"/>
      <c r="BN523" s="91"/>
      <c r="BO523" s="91"/>
      <c r="BP523" s="91"/>
      <c r="BQ523" s="91"/>
      <c r="BR523" s="91"/>
      <c r="BS523" s="91"/>
      <c r="BT523" s="91"/>
      <c r="BU523" s="91"/>
      <c r="BV523" s="91"/>
      <c r="BW523" s="91"/>
      <c r="BX523" s="91"/>
      <c r="BY523" s="91"/>
      <c r="BZ523" s="91"/>
      <c r="CA523" s="91"/>
      <c r="CB523" s="91"/>
      <c r="CC523" s="91"/>
      <c r="CD523" s="91"/>
      <c r="CE523" s="91"/>
      <c r="CF523" s="91"/>
      <c r="CG523" s="91"/>
      <c r="CH523" s="91"/>
      <c r="CI523" s="91"/>
      <c r="CJ523" s="91"/>
      <c r="CK523" s="91"/>
      <c r="CL523" s="91"/>
      <c r="CM523" s="91"/>
      <c r="CN523" s="91"/>
    </row>
    <row r="524" spans="1:92" s="85" customFormat="1" ht="12.75">
      <c r="A524" s="142"/>
      <c r="E524" s="83"/>
      <c r="F524" s="84"/>
      <c r="N524" s="84"/>
      <c r="O524" s="91"/>
      <c r="P524" s="91"/>
      <c r="Q524" s="91"/>
      <c r="R524" s="91"/>
      <c r="S524" s="91"/>
      <c r="T524" s="91"/>
      <c r="U524" s="91"/>
      <c r="V524" s="91"/>
      <c r="W524" s="91"/>
      <c r="X524" s="91"/>
      <c r="Y524" s="91"/>
      <c r="Z524" s="91"/>
      <c r="AA524" s="91"/>
      <c r="AB524" s="91"/>
      <c r="AC524" s="91"/>
      <c r="AD524" s="91"/>
      <c r="AE524" s="91"/>
      <c r="AF524" s="91"/>
      <c r="AG524" s="91"/>
      <c r="AH524" s="91"/>
      <c r="AI524" s="91"/>
      <c r="AJ524" s="91"/>
      <c r="AK524" s="91"/>
      <c r="AL524" s="91"/>
      <c r="AM524" s="91"/>
      <c r="AN524" s="91"/>
      <c r="AO524" s="91"/>
      <c r="AP524" s="91"/>
      <c r="AQ524" s="91"/>
      <c r="AR524" s="91"/>
      <c r="AS524" s="91"/>
      <c r="AT524" s="91"/>
      <c r="AU524" s="91"/>
      <c r="AV524" s="91"/>
      <c r="AW524" s="91"/>
      <c r="AX524" s="91"/>
      <c r="AY524" s="91"/>
      <c r="AZ524" s="91"/>
      <c r="BA524" s="91"/>
      <c r="BB524" s="91"/>
      <c r="BC524" s="91"/>
      <c r="BD524" s="91"/>
      <c r="BE524" s="91"/>
      <c r="BF524" s="91"/>
      <c r="BG524" s="91"/>
      <c r="BH524" s="91"/>
      <c r="BI524" s="91"/>
      <c r="BJ524" s="91"/>
      <c r="BK524" s="91"/>
      <c r="BL524" s="91"/>
      <c r="BM524" s="91"/>
      <c r="BN524" s="91"/>
      <c r="BO524" s="91"/>
      <c r="BP524" s="91"/>
      <c r="BQ524" s="91"/>
      <c r="BR524" s="91"/>
      <c r="BS524" s="91"/>
      <c r="BT524" s="91"/>
      <c r="BU524" s="91"/>
      <c r="BV524" s="91"/>
      <c r="BW524" s="91"/>
      <c r="BX524" s="91"/>
      <c r="BY524" s="91"/>
      <c r="BZ524" s="91"/>
      <c r="CA524" s="91"/>
      <c r="CB524" s="91"/>
      <c r="CC524" s="91"/>
      <c r="CD524" s="91"/>
      <c r="CE524" s="91"/>
      <c r="CF524" s="91"/>
      <c r="CG524" s="91"/>
      <c r="CH524" s="91"/>
      <c r="CI524" s="91"/>
      <c r="CJ524" s="91"/>
      <c r="CK524" s="91"/>
      <c r="CL524" s="91"/>
      <c r="CM524" s="91"/>
      <c r="CN524" s="91"/>
    </row>
    <row r="525" spans="1:92" s="85" customFormat="1" ht="12.75">
      <c r="A525" s="142"/>
      <c r="E525" s="83"/>
      <c r="F525" s="84"/>
      <c r="N525" s="84"/>
      <c r="O525" s="91"/>
      <c r="P525" s="91"/>
      <c r="Q525" s="91"/>
      <c r="R525" s="91"/>
      <c r="S525" s="91"/>
      <c r="T525" s="91"/>
      <c r="U525" s="91"/>
      <c r="V525" s="91"/>
      <c r="W525" s="91"/>
      <c r="X525" s="91"/>
      <c r="Y525" s="91"/>
      <c r="Z525" s="91"/>
      <c r="AA525" s="91"/>
      <c r="AB525" s="91"/>
      <c r="AC525" s="91"/>
      <c r="AD525" s="91"/>
      <c r="AE525" s="91"/>
      <c r="AF525" s="91"/>
      <c r="AG525" s="91"/>
      <c r="AH525" s="91"/>
      <c r="AI525" s="91"/>
      <c r="AJ525" s="91"/>
      <c r="AK525" s="91"/>
      <c r="AL525" s="91"/>
      <c r="AM525" s="91"/>
      <c r="AN525" s="91"/>
      <c r="AO525" s="91"/>
      <c r="AP525" s="91"/>
      <c r="AQ525" s="91"/>
      <c r="AR525" s="91"/>
      <c r="AS525" s="91"/>
      <c r="AT525" s="91"/>
      <c r="AU525" s="91"/>
      <c r="AV525" s="91"/>
      <c r="AW525" s="91"/>
      <c r="AX525" s="91"/>
      <c r="AY525" s="91"/>
      <c r="AZ525" s="91"/>
      <c r="BA525" s="91"/>
      <c r="BB525" s="91"/>
      <c r="BC525" s="91"/>
      <c r="BD525" s="91"/>
      <c r="BE525" s="91"/>
      <c r="BF525" s="91"/>
      <c r="BG525" s="91"/>
      <c r="BH525" s="91"/>
      <c r="BI525" s="91"/>
      <c r="BJ525" s="91"/>
      <c r="BK525" s="91"/>
      <c r="BL525" s="91"/>
      <c r="BM525" s="91"/>
      <c r="BN525" s="91"/>
      <c r="BO525" s="91"/>
      <c r="BP525" s="91"/>
      <c r="BQ525" s="91"/>
      <c r="BR525" s="91"/>
      <c r="BS525" s="91"/>
      <c r="BT525" s="91"/>
      <c r="BU525" s="91"/>
      <c r="BV525" s="91"/>
      <c r="BW525" s="91"/>
      <c r="BX525" s="91"/>
      <c r="BY525" s="91"/>
      <c r="BZ525" s="91"/>
      <c r="CA525" s="91"/>
      <c r="CB525" s="91"/>
      <c r="CC525" s="91"/>
      <c r="CD525" s="91"/>
      <c r="CE525" s="91"/>
      <c r="CF525" s="91"/>
      <c r="CG525" s="91"/>
      <c r="CH525" s="91"/>
      <c r="CI525" s="91"/>
      <c r="CJ525" s="91"/>
      <c r="CK525" s="91"/>
      <c r="CL525" s="91"/>
      <c r="CM525" s="91"/>
      <c r="CN525" s="91"/>
    </row>
    <row r="526" spans="1:92" s="85" customFormat="1" ht="12.75">
      <c r="A526" s="142"/>
      <c r="E526" s="83"/>
      <c r="F526" s="84"/>
      <c r="N526" s="84"/>
      <c r="O526" s="91"/>
      <c r="P526" s="91"/>
      <c r="Q526" s="91"/>
      <c r="R526" s="91"/>
      <c r="S526" s="91"/>
      <c r="T526" s="91"/>
      <c r="U526" s="91"/>
      <c r="V526" s="91"/>
      <c r="W526" s="91"/>
      <c r="X526" s="91"/>
      <c r="Y526" s="91"/>
      <c r="Z526" s="91"/>
      <c r="AA526" s="91"/>
      <c r="AB526" s="91"/>
      <c r="AC526" s="91"/>
      <c r="AD526" s="91"/>
      <c r="AE526" s="91"/>
      <c r="AF526" s="91"/>
      <c r="AG526" s="91"/>
      <c r="AH526" s="91"/>
      <c r="AI526" s="91"/>
      <c r="AJ526" s="91"/>
      <c r="AK526" s="91"/>
      <c r="AL526" s="91"/>
      <c r="AM526" s="91"/>
      <c r="AN526" s="91"/>
      <c r="AO526" s="91"/>
      <c r="AP526" s="91"/>
      <c r="AQ526" s="91"/>
      <c r="AR526" s="91"/>
      <c r="AS526" s="91"/>
      <c r="AT526" s="91"/>
      <c r="AU526" s="91"/>
      <c r="AV526" s="91"/>
      <c r="AW526" s="91"/>
      <c r="AX526" s="91"/>
      <c r="AY526" s="91"/>
      <c r="AZ526" s="91"/>
      <c r="BA526" s="91"/>
      <c r="BB526" s="91"/>
      <c r="BC526" s="91"/>
      <c r="BD526" s="91"/>
      <c r="BE526" s="91"/>
      <c r="BF526" s="91"/>
      <c r="BG526" s="91"/>
      <c r="BH526" s="91"/>
      <c r="BI526" s="91"/>
      <c r="BJ526" s="91"/>
      <c r="BK526" s="91"/>
      <c r="BL526" s="91"/>
      <c r="BM526" s="91"/>
      <c r="BN526" s="91"/>
      <c r="BO526" s="91"/>
      <c r="BP526" s="91"/>
      <c r="BQ526" s="91"/>
      <c r="BR526" s="91"/>
      <c r="BS526" s="91"/>
      <c r="BT526" s="91"/>
      <c r="BU526" s="91"/>
      <c r="BV526" s="91"/>
      <c r="BW526" s="91"/>
      <c r="BX526" s="91"/>
      <c r="BY526" s="91"/>
      <c r="BZ526" s="91"/>
      <c r="CA526" s="91"/>
      <c r="CB526" s="91"/>
      <c r="CC526" s="91"/>
      <c r="CD526" s="91"/>
      <c r="CE526" s="91"/>
      <c r="CF526" s="91"/>
      <c r="CG526" s="91"/>
      <c r="CH526" s="91"/>
      <c r="CI526" s="91"/>
      <c r="CJ526" s="91"/>
      <c r="CK526" s="91"/>
      <c r="CL526" s="91"/>
      <c r="CM526" s="91"/>
      <c r="CN526" s="91"/>
    </row>
    <row r="527" spans="1:92" s="85" customFormat="1" ht="12.75">
      <c r="A527" s="142"/>
      <c r="E527" s="83"/>
      <c r="F527" s="84"/>
      <c r="N527" s="84"/>
      <c r="O527" s="91"/>
      <c r="P527" s="91"/>
      <c r="Q527" s="91"/>
      <c r="R527" s="91"/>
      <c r="S527" s="91"/>
      <c r="T527" s="91"/>
      <c r="U527" s="91"/>
      <c r="V527" s="91"/>
      <c r="W527" s="91"/>
      <c r="X527" s="91"/>
      <c r="Y527" s="91"/>
      <c r="Z527" s="91"/>
      <c r="AA527" s="91"/>
      <c r="AB527" s="91"/>
      <c r="AC527" s="91"/>
      <c r="AD527" s="91"/>
      <c r="AE527" s="91"/>
      <c r="AF527" s="91"/>
      <c r="AG527" s="91"/>
      <c r="AH527" s="91"/>
      <c r="AI527" s="91"/>
      <c r="AJ527" s="91"/>
      <c r="AK527" s="91"/>
      <c r="AL527" s="91"/>
      <c r="AM527" s="91"/>
      <c r="AN527" s="91"/>
      <c r="AO527" s="91"/>
      <c r="AP527" s="91"/>
      <c r="AQ527" s="91"/>
      <c r="AR527" s="91"/>
      <c r="AS527" s="91"/>
      <c r="AT527" s="91"/>
      <c r="AU527" s="91"/>
      <c r="AV527" s="91"/>
      <c r="AW527" s="91"/>
      <c r="AX527" s="91"/>
      <c r="AY527" s="91"/>
      <c r="AZ527" s="91"/>
      <c r="BA527" s="91"/>
      <c r="BB527" s="91"/>
      <c r="BC527" s="91"/>
      <c r="BD527" s="91"/>
      <c r="BE527" s="91"/>
      <c r="BF527" s="91"/>
      <c r="BG527" s="91"/>
      <c r="BH527" s="91"/>
      <c r="BI527" s="91"/>
      <c r="BJ527" s="91"/>
      <c r="BK527" s="91"/>
      <c r="BL527" s="91"/>
      <c r="BM527" s="91"/>
      <c r="BN527" s="91"/>
      <c r="BO527" s="91"/>
      <c r="BP527" s="91"/>
      <c r="BQ527" s="91"/>
      <c r="BR527" s="91"/>
      <c r="BS527" s="91"/>
      <c r="BT527" s="91"/>
      <c r="BU527" s="91"/>
      <c r="BV527" s="91"/>
      <c r="BW527" s="91"/>
      <c r="BX527" s="91"/>
      <c r="BY527" s="91"/>
      <c r="BZ527" s="91"/>
      <c r="CA527" s="91"/>
      <c r="CB527" s="91"/>
      <c r="CC527" s="91"/>
      <c r="CD527" s="91"/>
      <c r="CE527" s="91"/>
      <c r="CF527" s="91"/>
      <c r="CG527" s="91"/>
      <c r="CH527" s="91"/>
      <c r="CI527" s="91"/>
      <c r="CJ527" s="91"/>
      <c r="CK527" s="91"/>
      <c r="CL527" s="91"/>
      <c r="CM527" s="91"/>
      <c r="CN527" s="91"/>
    </row>
    <row r="528" spans="1:92" s="85" customFormat="1" ht="12.75">
      <c r="A528" s="142"/>
      <c r="E528" s="83"/>
      <c r="F528" s="84"/>
      <c r="N528" s="84"/>
      <c r="O528" s="91"/>
      <c r="P528" s="91"/>
      <c r="Q528" s="91"/>
      <c r="R528" s="91"/>
      <c r="S528" s="91"/>
      <c r="T528" s="91"/>
      <c r="U528" s="91"/>
      <c r="V528" s="91"/>
      <c r="W528" s="91"/>
      <c r="X528" s="91"/>
      <c r="Y528" s="91"/>
      <c r="Z528" s="91"/>
      <c r="AA528" s="91"/>
      <c r="AB528" s="91"/>
      <c r="AC528" s="91"/>
      <c r="AD528" s="91"/>
      <c r="AE528" s="91"/>
      <c r="AF528" s="91"/>
      <c r="AG528" s="91"/>
      <c r="AH528" s="91"/>
      <c r="AI528" s="91"/>
      <c r="AJ528" s="91"/>
      <c r="AK528" s="91"/>
      <c r="AL528" s="91"/>
      <c r="AM528" s="91"/>
      <c r="AN528" s="91"/>
      <c r="AO528" s="91"/>
      <c r="AP528" s="91"/>
      <c r="AQ528" s="91"/>
      <c r="AR528" s="91"/>
      <c r="AS528" s="91"/>
      <c r="AT528" s="91"/>
      <c r="AU528" s="91"/>
      <c r="AV528" s="91"/>
      <c r="AW528" s="91"/>
      <c r="AX528" s="91"/>
      <c r="AY528" s="91"/>
      <c r="AZ528" s="91"/>
      <c r="BA528" s="91"/>
      <c r="BB528" s="91"/>
      <c r="BC528" s="91"/>
      <c r="BD528" s="91"/>
      <c r="BE528" s="91"/>
      <c r="BF528" s="91"/>
      <c r="BG528" s="91"/>
      <c r="BH528" s="91"/>
      <c r="BI528" s="91"/>
      <c r="BJ528" s="91"/>
      <c r="BK528" s="91"/>
      <c r="BL528" s="91"/>
      <c r="BM528" s="91"/>
      <c r="BN528" s="91"/>
      <c r="BO528" s="91"/>
      <c r="BP528" s="91"/>
      <c r="BQ528" s="91"/>
      <c r="BR528" s="91"/>
      <c r="BS528" s="91"/>
      <c r="BT528" s="91"/>
      <c r="BU528" s="91"/>
      <c r="BV528" s="91"/>
      <c r="BW528" s="91"/>
      <c r="BX528" s="91"/>
      <c r="BY528" s="91"/>
      <c r="BZ528" s="91"/>
      <c r="CA528" s="91"/>
      <c r="CB528" s="91"/>
      <c r="CC528" s="91"/>
      <c r="CD528" s="91"/>
      <c r="CE528" s="91"/>
      <c r="CF528" s="91"/>
      <c r="CG528" s="91"/>
      <c r="CH528" s="91"/>
      <c r="CI528" s="91"/>
      <c r="CJ528" s="91"/>
      <c r="CK528" s="91"/>
      <c r="CL528" s="91"/>
      <c r="CM528" s="91"/>
      <c r="CN528" s="91"/>
    </row>
    <row r="529" spans="1:92" s="85" customFormat="1" ht="12.75">
      <c r="A529" s="142"/>
      <c r="E529" s="83"/>
      <c r="F529" s="84"/>
      <c r="N529" s="84"/>
      <c r="O529" s="91"/>
      <c r="P529" s="91"/>
      <c r="Q529" s="91"/>
      <c r="R529" s="91"/>
      <c r="S529" s="91"/>
      <c r="T529" s="91"/>
      <c r="U529" s="91"/>
      <c r="V529" s="91"/>
      <c r="W529" s="91"/>
      <c r="X529" s="91"/>
      <c r="Y529" s="91"/>
      <c r="Z529" s="91"/>
      <c r="AA529" s="91"/>
      <c r="AB529" s="91"/>
      <c r="AC529" s="91"/>
      <c r="AD529" s="91"/>
      <c r="AE529" s="91"/>
      <c r="AF529" s="91"/>
      <c r="AG529" s="91"/>
      <c r="AH529" s="91"/>
      <c r="AI529" s="91"/>
      <c r="AJ529" s="91"/>
      <c r="AK529" s="91"/>
      <c r="AL529" s="91"/>
      <c r="AM529" s="91"/>
      <c r="AN529" s="91"/>
      <c r="AO529" s="91"/>
      <c r="AP529" s="91"/>
      <c r="AQ529" s="91"/>
      <c r="AR529" s="91"/>
      <c r="AS529" s="91"/>
      <c r="AT529" s="91"/>
      <c r="AU529" s="91"/>
      <c r="AV529" s="91"/>
      <c r="AW529" s="91"/>
      <c r="AX529" s="91"/>
      <c r="AY529" s="91"/>
      <c r="AZ529" s="91"/>
      <c r="BA529" s="91"/>
      <c r="BB529" s="91"/>
      <c r="BC529" s="91"/>
      <c r="BD529" s="91"/>
      <c r="BE529" s="91"/>
      <c r="BF529" s="91"/>
      <c r="BG529" s="91"/>
      <c r="BH529" s="91"/>
      <c r="BI529" s="91"/>
      <c r="BJ529" s="91"/>
      <c r="BK529" s="91"/>
      <c r="BL529" s="91"/>
      <c r="BM529" s="91"/>
      <c r="BN529" s="91"/>
      <c r="BO529" s="91"/>
      <c r="BP529" s="91"/>
      <c r="BQ529" s="91"/>
      <c r="BR529" s="91"/>
      <c r="BS529" s="91"/>
      <c r="BT529" s="91"/>
      <c r="BU529" s="91"/>
      <c r="BV529" s="91"/>
      <c r="BW529" s="91"/>
      <c r="BX529" s="91"/>
      <c r="BY529" s="91"/>
      <c r="BZ529" s="91"/>
      <c r="CA529" s="91"/>
      <c r="CB529" s="91"/>
      <c r="CC529" s="91"/>
      <c r="CD529" s="91"/>
      <c r="CE529" s="91"/>
      <c r="CF529" s="91"/>
      <c r="CG529" s="91"/>
      <c r="CH529" s="91"/>
      <c r="CI529" s="91"/>
      <c r="CJ529" s="91"/>
      <c r="CK529" s="91"/>
      <c r="CL529" s="91"/>
      <c r="CM529" s="91"/>
      <c r="CN529" s="91"/>
    </row>
    <row r="530" spans="1:92" s="85" customFormat="1" ht="12.75">
      <c r="A530" s="142"/>
      <c r="E530" s="83"/>
      <c r="F530" s="84"/>
      <c r="N530" s="84"/>
      <c r="O530" s="91"/>
      <c r="P530" s="91"/>
      <c r="Q530" s="91"/>
      <c r="R530" s="91"/>
      <c r="S530" s="91"/>
      <c r="T530" s="91"/>
      <c r="U530" s="91"/>
      <c r="V530" s="91"/>
      <c r="W530" s="91"/>
      <c r="X530" s="91"/>
      <c r="Y530" s="91"/>
      <c r="Z530" s="91"/>
      <c r="AA530" s="91"/>
      <c r="AB530" s="91"/>
      <c r="AC530" s="91"/>
      <c r="AD530" s="91"/>
      <c r="AE530" s="91"/>
      <c r="AF530" s="91"/>
      <c r="AG530" s="91"/>
      <c r="AH530" s="91"/>
      <c r="AI530" s="91"/>
      <c r="AJ530" s="91"/>
      <c r="AK530" s="91"/>
      <c r="AL530" s="91"/>
      <c r="AM530" s="91"/>
      <c r="AN530" s="91"/>
      <c r="AO530" s="91"/>
      <c r="AP530" s="91"/>
      <c r="AQ530" s="91"/>
      <c r="AR530" s="91"/>
      <c r="AS530" s="91"/>
      <c r="AT530" s="91"/>
      <c r="AU530" s="91"/>
      <c r="AV530" s="91"/>
      <c r="AW530" s="91"/>
      <c r="AX530" s="91"/>
      <c r="AY530" s="91"/>
      <c r="AZ530" s="91"/>
      <c r="BA530" s="91"/>
      <c r="BB530" s="91"/>
      <c r="BC530" s="91"/>
      <c r="BD530" s="91"/>
      <c r="BE530" s="91"/>
      <c r="BF530" s="91"/>
      <c r="BG530" s="91"/>
      <c r="BH530" s="91"/>
      <c r="BI530" s="91"/>
      <c r="BJ530" s="91"/>
      <c r="BK530" s="91"/>
      <c r="BL530" s="91"/>
      <c r="BM530" s="91"/>
      <c r="BN530" s="91"/>
      <c r="BO530" s="91"/>
      <c r="BP530" s="91"/>
      <c r="BQ530" s="91"/>
      <c r="BR530" s="91"/>
      <c r="BS530" s="91"/>
      <c r="BT530" s="91"/>
      <c r="BU530" s="91"/>
      <c r="BV530" s="91"/>
      <c r="BW530" s="91"/>
      <c r="BX530" s="91"/>
      <c r="BY530" s="91"/>
      <c r="BZ530" s="91"/>
      <c r="CA530" s="91"/>
      <c r="CB530" s="91"/>
      <c r="CC530" s="91"/>
      <c r="CD530" s="91"/>
      <c r="CE530" s="91"/>
      <c r="CF530" s="91"/>
      <c r="CG530" s="91"/>
      <c r="CH530" s="91"/>
      <c r="CI530" s="91"/>
      <c r="CJ530" s="91"/>
      <c r="CK530" s="91"/>
      <c r="CL530" s="91"/>
      <c r="CM530" s="91"/>
      <c r="CN530" s="91"/>
    </row>
    <row r="531" spans="1:92" s="85" customFormat="1" ht="12.75">
      <c r="A531" s="142"/>
      <c r="E531" s="83"/>
      <c r="F531" s="84"/>
      <c r="N531" s="84"/>
      <c r="O531" s="91"/>
      <c r="P531" s="91"/>
      <c r="Q531" s="91"/>
      <c r="R531" s="91"/>
      <c r="S531" s="91"/>
      <c r="T531" s="91"/>
      <c r="U531" s="91"/>
      <c r="V531" s="91"/>
      <c r="W531" s="91"/>
      <c r="X531" s="91"/>
      <c r="Y531" s="91"/>
      <c r="Z531" s="91"/>
      <c r="AA531" s="91"/>
      <c r="AB531" s="91"/>
      <c r="AC531" s="91"/>
      <c r="AD531" s="91"/>
      <c r="AE531" s="91"/>
      <c r="AF531" s="91"/>
      <c r="AG531" s="91"/>
      <c r="AH531" s="91"/>
      <c r="AI531" s="91"/>
      <c r="AJ531" s="91"/>
      <c r="AK531" s="91"/>
      <c r="AL531" s="91"/>
      <c r="AM531" s="91"/>
      <c r="AN531" s="91"/>
      <c r="AO531" s="91"/>
      <c r="AP531" s="91"/>
      <c r="AQ531" s="91"/>
      <c r="AR531" s="91"/>
      <c r="AS531" s="91"/>
      <c r="AT531" s="91"/>
      <c r="AU531" s="91"/>
      <c r="AV531" s="91"/>
      <c r="AW531" s="91"/>
      <c r="AX531" s="91"/>
      <c r="AY531" s="91"/>
      <c r="AZ531" s="91"/>
      <c r="BA531" s="91"/>
      <c r="BB531" s="91"/>
      <c r="BC531" s="91"/>
      <c r="BD531" s="91"/>
      <c r="BE531" s="91"/>
      <c r="BF531" s="91"/>
      <c r="BG531" s="91"/>
      <c r="BH531" s="91"/>
      <c r="BI531" s="91"/>
      <c r="BJ531" s="91"/>
      <c r="BK531" s="91"/>
      <c r="BL531" s="91"/>
      <c r="BM531" s="91"/>
      <c r="BN531" s="91"/>
      <c r="BO531" s="91"/>
      <c r="BP531" s="91"/>
      <c r="BQ531" s="91"/>
      <c r="BR531" s="91"/>
      <c r="BS531" s="91"/>
      <c r="BT531" s="91"/>
      <c r="BU531" s="91"/>
      <c r="BV531" s="91"/>
      <c r="BW531" s="91"/>
      <c r="BX531" s="91"/>
      <c r="BY531" s="91"/>
      <c r="BZ531" s="91"/>
      <c r="CA531" s="91"/>
      <c r="CB531" s="91"/>
      <c r="CC531" s="91"/>
      <c r="CD531" s="91"/>
      <c r="CE531" s="91"/>
      <c r="CF531" s="91"/>
      <c r="CG531" s="91"/>
      <c r="CH531" s="91"/>
      <c r="CI531" s="91"/>
      <c r="CJ531" s="91"/>
      <c r="CK531" s="91"/>
      <c r="CL531" s="91"/>
      <c r="CM531" s="91"/>
      <c r="CN531" s="91"/>
    </row>
    <row r="532" spans="1:92" s="85" customFormat="1" ht="12.75">
      <c r="A532" s="142"/>
      <c r="E532" s="83"/>
      <c r="F532" s="84"/>
      <c r="N532" s="84"/>
      <c r="O532" s="91"/>
      <c r="P532" s="91"/>
      <c r="Q532" s="91"/>
      <c r="R532" s="91"/>
      <c r="S532" s="91"/>
      <c r="T532" s="91"/>
      <c r="U532" s="91"/>
      <c r="V532" s="91"/>
      <c r="W532" s="91"/>
      <c r="X532" s="91"/>
      <c r="Y532" s="91"/>
      <c r="Z532" s="91"/>
      <c r="AA532" s="91"/>
      <c r="AB532" s="91"/>
      <c r="AC532" s="91"/>
      <c r="AD532" s="91"/>
      <c r="AE532" s="91"/>
      <c r="AF532" s="91"/>
      <c r="AG532" s="91"/>
      <c r="AH532" s="91"/>
      <c r="AI532" s="91"/>
      <c r="AJ532" s="91"/>
      <c r="AK532" s="91"/>
      <c r="AL532" s="91"/>
      <c r="AM532" s="91"/>
      <c r="AN532" s="91"/>
      <c r="AO532" s="91"/>
      <c r="AP532" s="91"/>
      <c r="AQ532" s="91"/>
      <c r="AR532" s="91"/>
      <c r="AS532" s="91"/>
      <c r="AT532" s="91"/>
      <c r="AU532" s="91"/>
      <c r="AV532" s="91"/>
      <c r="AW532" s="91"/>
      <c r="AX532" s="91"/>
      <c r="AY532" s="91"/>
      <c r="AZ532" s="91"/>
      <c r="BA532" s="91"/>
      <c r="BB532" s="91"/>
      <c r="BC532" s="91"/>
      <c r="BD532" s="91"/>
      <c r="BE532" s="91"/>
      <c r="BF532" s="91"/>
      <c r="BG532" s="91"/>
      <c r="BH532" s="91"/>
      <c r="BI532" s="91"/>
      <c r="BJ532" s="91"/>
      <c r="BK532" s="91"/>
      <c r="BL532" s="91"/>
      <c r="BM532" s="91"/>
      <c r="BN532" s="91"/>
      <c r="BO532" s="91"/>
      <c r="BP532" s="91"/>
      <c r="BQ532" s="91"/>
      <c r="BR532" s="91"/>
      <c r="BS532" s="91"/>
      <c r="BT532" s="91"/>
      <c r="BU532" s="91"/>
      <c r="BV532" s="91"/>
      <c r="BW532" s="91"/>
      <c r="BX532" s="91"/>
      <c r="BY532" s="91"/>
      <c r="BZ532" s="91"/>
      <c r="CA532" s="91"/>
      <c r="CB532" s="91"/>
      <c r="CC532" s="91"/>
      <c r="CD532" s="91"/>
      <c r="CE532" s="91"/>
      <c r="CF532" s="91"/>
      <c r="CG532" s="91"/>
      <c r="CH532" s="91"/>
      <c r="CI532" s="91"/>
      <c r="CJ532" s="91"/>
      <c r="CK532" s="91"/>
      <c r="CL532" s="91"/>
      <c r="CM532" s="91"/>
      <c r="CN532" s="91"/>
    </row>
    <row r="533" spans="1:92" s="85" customFormat="1" ht="12.75">
      <c r="A533" s="142"/>
      <c r="E533" s="83"/>
      <c r="F533" s="84"/>
      <c r="N533" s="84"/>
      <c r="O533" s="91"/>
      <c r="P533" s="91"/>
      <c r="Q533" s="91"/>
      <c r="R533" s="91"/>
      <c r="S533" s="91"/>
      <c r="T533" s="91"/>
      <c r="U533" s="91"/>
      <c r="V533" s="91"/>
      <c r="W533" s="91"/>
      <c r="X533" s="91"/>
      <c r="Y533" s="91"/>
      <c r="Z533" s="91"/>
      <c r="AA533" s="91"/>
      <c r="AB533" s="91"/>
      <c r="AC533" s="91"/>
      <c r="AD533" s="91"/>
      <c r="AE533" s="91"/>
      <c r="AF533" s="91"/>
      <c r="AG533" s="91"/>
      <c r="AH533" s="91"/>
      <c r="AI533" s="91"/>
      <c r="AJ533" s="91"/>
      <c r="AK533" s="91"/>
      <c r="AL533" s="91"/>
      <c r="AM533" s="91"/>
      <c r="AN533" s="91"/>
      <c r="AO533" s="91"/>
      <c r="AP533" s="91"/>
      <c r="AQ533" s="91"/>
      <c r="AR533" s="91"/>
      <c r="AS533" s="91"/>
      <c r="AT533" s="91"/>
      <c r="AU533" s="91"/>
      <c r="AV533" s="91"/>
      <c r="AW533" s="91"/>
      <c r="AX533" s="91"/>
      <c r="AY533" s="91"/>
      <c r="AZ533" s="91"/>
      <c r="BA533" s="91"/>
      <c r="BB533" s="91"/>
      <c r="BC533" s="91"/>
      <c r="BD533" s="91"/>
      <c r="BE533" s="91"/>
      <c r="BF533" s="91"/>
      <c r="BG533" s="91"/>
      <c r="BH533" s="91"/>
      <c r="BI533" s="91"/>
      <c r="BJ533" s="91"/>
      <c r="BK533" s="91"/>
      <c r="BL533" s="91"/>
      <c r="BM533" s="91"/>
      <c r="BN533" s="91"/>
      <c r="BO533" s="91"/>
      <c r="BP533" s="91"/>
      <c r="BQ533" s="91"/>
      <c r="BR533" s="91"/>
      <c r="BS533" s="91"/>
      <c r="BT533" s="91"/>
      <c r="BU533" s="91"/>
      <c r="BV533" s="91"/>
      <c r="BW533" s="91"/>
      <c r="BX533" s="91"/>
      <c r="BY533" s="91"/>
      <c r="BZ533" s="91"/>
      <c r="CA533" s="91"/>
      <c r="CB533" s="91"/>
      <c r="CC533" s="91"/>
      <c r="CD533" s="91"/>
      <c r="CE533" s="91"/>
      <c r="CF533" s="91"/>
      <c r="CG533" s="91"/>
      <c r="CH533" s="91"/>
      <c r="CI533" s="91"/>
      <c r="CJ533" s="91"/>
      <c r="CK533" s="91"/>
      <c r="CL533" s="91"/>
      <c r="CM533" s="91"/>
      <c r="CN533" s="91"/>
    </row>
    <row r="534" spans="1:92" s="85" customFormat="1" ht="12.75">
      <c r="A534" s="142"/>
      <c r="E534" s="83"/>
      <c r="F534" s="84"/>
      <c r="N534" s="84"/>
      <c r="O534" s="91"/>
      <c r="P534" s="91"/>
      <c r="Q534" s="91"/>
      <c r="R534" s="91"/>
      <c r="S534" s="91"/>
      <c r="T534" s="91"/>
      <c r="U534" s="91"/>
      <c r="V534" s="91"/>
      <c r="W534" s="91"/>
      <c r="X534" s="91"/>
      <c r="Y534" s="91"/>
      <c r="Z534" s="91"/>
      <c r="AA534" s="91"/>
      <c r="AB534" s="91"/>
      <c r="AC534" s="91"/>
      <c r="AD534" s="91"/>
      <c r="AE534" s="91"/>
      <c r="AF534" s="91"/>
      <c r="AG534" s="91"/>
      <c r="AH534" s="91"/>
      <c r="AI534" s="91"/>
      <c r="AJ534" s="91"/>
      <c r="AK534" s="91"/>
      <c r="AL534" s="91"/>
      <c r="AM534" s="91"/>
      <c r="AN534" s="91"/>
      <c r="AO534" s="91"/>
      <c r="AP534" s="91"/>
      <c r="AQ534" s="91"/>
      <c r="AR534" s="91"/>
      <c r="AS534" s="91"/>
      <c r="AT534" s="91"/>
      <c r="AU534" s="91"/>
      <c r="AV534" s="91"/>
      <c r="AW534" s="91"/>
      <c r="AX534" s="91"/>
      <c r="AY534" s="91"/>
      <c r="AZ534" s="91"/>
      <c r="BA534" s="91"/>
      <c r="BB534" s="91"/>
      <c r="BC534" s="91"/>
      <c r="BD534" s="91"/>
      <c r="BE534" s="91"/>
      <c r="BF534" s="91"/>
      <c r="BG534" s="91"/>
      <c r="BH534" s="91"/>
      <c r="BI534" s="91"/>
      <c r="BJ534" s="91"/>
      <c r="BK534" s="91"/>
      <c r="BL534" s="91"/>
      <c r="BM534" s="91"/>
      <c r="BN534" s="91"/>
      <c r="BO534" s="91"/>
      <c r="BP534" s="91"/>
      <c r="BQ534" s="91"/>
      <c r="BR534" s="91"/>
      <c r="BS534" s="91"/>
      <c r="BT534" s="91"/>
      <c r="BU534" s="91"/>
      <c r="BV534" s="91"/>
      <c r="BW534" s="91"/>
      <c r="BX534" s="91"/>
      <c r="BY534" s="91"/>
      <c r="BZ534" s="91"/>
      <c r="CA534" s="91"/>
      <c r="CB534" s="91"/>
      <c r="CC534" s="91"/>
      <c r="CD534" s="91"/>
      <c r="CE534" s="91"/>
      <c r="CF534" s="91"/>
      <c r="CG534" s="91"/>
      <c r="CH534" s="91"/>
      <c r="CI534" s="91"/>
      <c r="CJ534" s="91"/>
      <c r="CK534" s="91"/>
      <c r="CL534" s="91"/>
      <c r="CM534" s="91"/>
      <c r="CN534" s="91"/>
    </row>
    <row r="535" spans="1:92" s="85" customFormat="1" ht="12.75">
      <c r="A535" s="142"/>
      <c r="E535" s="83"/>
      <c r="F535" s="84"/>
      <c r="N535" s="84"/>
      <c r="O535" s="91"/>
      <c r="P535" s="91"/>
      <c r="Q535" s="91"/>
      <c r="R535" s="91"/>
      <c r="S535" s="91"/>
      <c r="T535" s="91"/>
      <c r="U535" s="91"/>
      <c r="V535" s="91"/>
      <c r="W535" s="91"/>
      <c r="X535" s="91"/>
      <c r="Y535" s="91"/>
      <c r="Z535" s="91"/>
      <c r="AA535" s="91"/>
      <c r="AB535" s="91"/>
      <c r="AC535" s="91"/>
      <c r="AD535" s="91"/>
      <c r="AE535" s="91"/>
      <c r="AF535" s="91"/>
      <c r="AG535" s="91"/>
      <c r="AH535" s="91"/>
      <c r="AI535" s="91"/>
      <c r="AJ535" s="91"/>
      <c r="AK535" s="91"/>
      <c r="AL535" s="91"/>
      <c r="AM535" s="91"/>
      <c r="AN535" s="91"/>
      <c r="AO535" s="91"/>
      <c r="AP535" s="91"/>
      <c r="AQ535" s="91"/>
      <c r="AR535" s="91"/>
      <c r="AS535" s="91"/>
      <c r="AT535" s="91"/>
      <c r="AU535" s="91"/>
      <c r="AV535" s="91"/>
      <c r="AW535" s="91"/>
      <c r="AX535" s="91"/>
      <c r="AY535" s="91"/>
      <c r="AZ535" s="91"/>
      <c r="BA535" s="91"/>
      <c r="BB535" s="91"/>
      <c r="BC535" s="91"/>
      <c r="BD535" s="91"/>
      <c r="BE535" s="91"/>
      <c r="BF535" s="91"/>
      <c r="BG535" s="91"/>
      <c r="BH535" s="91"/>
      <c r="BI535" s="91"/>
      <c r="BJ535" s="91"/>
      <c r="BK535" s="91"/>
      <c r="BL535" s="91"/>
      <c r="BM535" s="91"/>
      <c r="BN535" s="91"/>
      <c r="BO535" s="91"/>
      <c r="BP535" s="91"/>
      <c r="BQ535" s="91"/>
      <c r="BR535" s="91"/>
      <c r="BS535" s="91"/>
      <c r="BT535" s="91"/>
      <c r="BU535" s="91"/>
      <c r="BV535" s="91"/>
      <c r="BW535" s="91"/>
      <c r="BX535" s="91"/>
      <c r="BY535" s="91"/>
      <c r="BZ535" s="91"/>
      <c r="CA535" s="91"/>
      <c r="CB535" s="91"/>
      <c r="CC535" s="91"/>
      <c r="CD535" s="91"/>
      <c r="CE535" s="91"/>
      <c r="CF535" s="91"/>
      <c r="CG535" s="91"/>
      <c r="CH535" s="91"/>
      <c r="CI535" s="91"/>
      <c r="CJ535" s="91"/>
      <c r="CK535" s="91"/>
      <c r="CL535" s="91"/>
      <c r="CM535" s="91"/>
      <c r="CN535" s="91"/>
    </row>
    <row r="536" spans="1:92" s="85" customFormat="1" ht="12.75">
      <c r="A536" s="142"/>
      <c r="E536" s="83"/>
      <c r="F536" s="84"/>
      <c r="N536" s="84"/>
      <c r="O536" s="91"/>
      <c r="P536" s="91"/>
      <c r="Q536" s="91"/>
      <c r="R536" s="91"/>
      <c r="S536" s="91"/>
      <c r="T536" s="91"/>
      <c r="U536" s="91"/>
      <c r="V536" s="91"/>
      <c r="W536" s="91"/>
      <c r="X536" s="91"/>
      <c r="Y536" s="91"/>
      <c r="Z536" s="91"/>
      <c r="AA536" s="91"/>
      <c r="AB536" s="91"/>
      <c r="AC536" s="91"/>
      <c r="AD536" s="91"/>
      <c r="AE536" s="91"/>
      <c r="AF536" s="91"/>
      <c r="AG536" s="91"/>
      <c r="AH536" s="91"/>
      <c r="AI536" s="91"/>
      <c r="AJ536" s="91"/>
      <c r="AK536" s="91"/>
      <c r="AL536" s="91"/>
      <c r="AM536" s="91"/>
      <c r="AN536" s="91"/>
      <c r="AO536" s="91"/>
      <c r="AP536" s="91"/>
      <c r="AQ536" s="91"/>
      <c r="AR536" s="91"/>
      <c r="AS536" s="91"/>
      <c r="AT536" s="91"/>
      <c r="AU536" s="91"/>
      <c r="AV536" s="91"/>
      <c r="AW536" s="91"/>
      <c r="AX536" s="91"/>
      <c r="AY536" s="91"/>
      <c r="AZ536" s="91"/>
      <c r="BA536" s="91"/>
      <c r="BB536" s="91"/>
      <c r="BC536" s="91"/>
      <c r="BD536" s="91"/>
      <c r="BE536" s="91"/>
      <c r="BF536" s="91"/>
      <c r="BG536" s="91"/>
      <c r="BH536" s="91"/>
      <c r="BI536" s="91"/>
      <c r="BJ536" s="91"/>
      <c r="BK536" s="91"/>
      <c r="BL536" s="91"/>
      <c r="BM536" s="91"/>
      <c r="BN536" s="91"/>
      <c r="BO536" s="91"/>
      <c r="BP536" s="91"/>
      <c r="BQ536" s="91"/>
      <c r="BR536" s="91"/>
      <c r="BS536" s="91"/>
      <c r="BT536" s="91"/>
      <c r="BU536" s="91"/>
      <c r="BV536" s="91"/>
      <c r="BW536" s="91"/>
      <c r="BX536" s="91"/>
      <c r="BY536" s="91"/>
      <c r="BZ536" s="91"/>
      <c r="CA536" s="91"/>
      <c r="CB536" s="91"/>
      <c r="CC536" s="91"/>
      <c r="CD536" s="91"/>
      <c r="CE536" s="91"/>
      <c r="CF536" s="91"/>
      <c r="CG536" s="91"/>
      <c r="CH536" s="91"/>
      <c r="CI536" s="91"/>
      <c r="CJ536" s="91"/>
      <c r="CK536" s="91"/>
      <c r="CL536" s="91"/>
      <c r="CM536" s="91"/>
      <c r="CN536" s="91"/>
    </row>
    <row r="537" spans="1:92" s="85" customFormat="1" ht="12.75">
      <c r="A537" s="142"/>
      <c r="E537" s="83"/>
      <c r="F537" s="84"/>
      <c r="N537" s="84"/>
      <c r="O537" s="91"/>
      <c r="P537" s="91"/>
      <c r="Q537" s="91"/>
      <c r="R537" s="91"/>
      <c r="S537" s="91"/>
      <c r="T537" s="91"/>
      <c r="U537" s="91"/>
      <c r="V537" s="91"/>
      <c r="W537" s="91"/>
      <c r="X537" s="91"/>
      <c r="Y537" s="91"/>
      <c r="Z537" s="91"/>
      <c r="AA537" s="91"/>
      <c r="AB537" s="91"/>
      <c r="AC537" s="91"/>
      <c r="AD537" s="91"/>
      <c r="AE537" s="91"/>
      <c r="AF537" s="91"/>
      <c r="AG537" s="91"/>
      <c r="AH537" s="91"/>
      <c r="AI537" s="91"/>
      <c r="AJ537" s="91"/>
      <c r="AK537" s="91"/>
      <c r="AL537" s="91"/>
      <c r="AM537" s="91"/>
      <c r="AN537" s="91"/>
      <c r="AO537" s="91"/>
      <c r="AP537" s="91"/>
      <c r="AQ537" s="91"/>
      <c r="AR537" s="91"/>
      <c r="AS537" s="91"/>
      <c r="AT537" s="91"/>
      <c r="AU537" s="91"/>
      <c r="AV537" s="91"/>
      <c r="AW537" s="91"/>
      <c r="AX537" s="91"/>
      <c r="AY537" s="91"/>
      <c r="AZ537" s="91"/>
      <c r="BA537" s="91"/>
      <c r="BB537" s="91"/>
      <c r="BC537" s="91"/>
      <c r="BD537" s="91"/>
      <c r="BE537" s="91"/>
      <c r="BF537" s="91"/>
      <c r="BG537" s="91"/>
      <c r="BH537" s="91"/>
      <c r="BI537" s="91"/>
      <c r="BJ537" s="91"/>
      <c r="BK537" s="91"/>
      <c r="BL537" s="91"/>
      <c r="BM537" s="91"/>
      <c r="BN537" s="91"/>
      <c r="BO537" s="91"/>
      <c r="BP537" s="91"/>
      <c r="BQ537" s="91"/>
      <c r="BR537" s="91"/>
      <c r="BS537" s="91"/>
      <c r="BT537" s="91"/>
      <c r="BU537" s="91"/>
      <c r="BV537" s="91"/>
      <c r="BW537" s="91"/>
      <c r="BX537" s="91"/>
      <c r="BY537" s="91"/>
      <c r="BZ537" s="91"/>
      <c r="CA537" s="91"/>
      <c r="CB537" s="91"/>
      <c r="CC537" s="91"/>
      <c r="CD537" s="91"/>
      <c r="CE537" s="91"/>
      <c r="CF537" s="91"/>
      <c r="CG537" s="91"/>
      <c r="CH537" s="91"/>
      <c r="CI537" s="91"/>
      <c r="CJ537" s="91"/>
      <c r="CK537" s="91"/>
      <c r="CL537" s="91"/>
      <c r="CM537" s="91"/>
      <c r="CN537" s="91"/>
    </row>
    <row r="538" spans="1:92" s="85" customFormat="1" ht="12.75">
      <c r="A538" s="142"/>
      <c r="E538" s="83"/>
      <c r="F538" s="84"/>
      <c r="N538" s="84"/>
      <c r="O538" s="91"/>
      <c r="P538" s="91"/>
      <c r="Q538" s="91"/>
      <c r="R538" s="91"/>
      <c r="S538" s="91"/>
      <c r="T538" s="91"/>
      <c r="U538" s="91"/>
      <c r="V538" s="91"/>
      <c r="W538" s="91"/>
      <c r="X538" s="91"/>
      <c r="Y538" s="91"/>
      <c r="Z538" s="91"/>
      <c r="AA538" s="91"/>
      <c r="AB538" s="91"/>
      <c r="AC538" s="91"/>
      <c r="AD538" s="91"/>
      <c r="AE538" s="91"/>
      <c r="AF538" s="91"/>
      <c r="AG538" s="91"/>
      <c r="AH538" s="91"/>
      <c r="AI538" s="91"/>
      <c r="AJ538" s="91"/>
      <c r="AK538" s="91"/>
      <c r="AL538" s="91"/>
      <c r="AM538" s="91"/>
      <c r="AN538" s="91"/>
      <c r="AO538" s="91"/>
      <c r="AP538" s="91"/>
      <c r="AQ538" s="91"/>
      <c r="AR538" s="91"/>
      <c r="AS538" s="91"/>
      <c r="AT538" s="91"/>
      <c r="AU538" s="91"/>
      <c r="AV538" s="91"/>
      <c r="AW538" s="91"/>
      <c r="AX538" s="91"/>
      <c r="AY538" s="91"/>
      <c r="AZ538" s="91"/>
      <c r="BA538" s="91"/>
      <c r="BB538" s="91"/>
      <c r="BC538" s="91"/>
      <c r="BD538" s="91"/>
      <c r="BE538" s="91"/>
      <c r="BF538" s="91"/>
      <c r="BG538" s="91"/>
      <c r="BH538" s="91"/>
      <c r="BI538" s="91"/>
      <c r="BJ538" s="91"/>
      <c r="BK538" s="91"/>
      <c r="BL538" s="91"/>
      <c r="BM538" s="91"/>
      <c r="BN538" s="91"/>
      <c r="BO538" s="91"/>
      <c r="BP538" s="91"/>
      <c r="BQ538" s="91"/>
      <c r="BR538" s="91"/>
      <c r="BS538" s="91"/>
      <c r="BT538" s="91"/>
      <c r="BU538" s="91"/>
      <c r="BV538" s="91"/>
      <c r="BW538" s="91"/>
      <c r="BX538" s="91"/>
      <c r="BY538" s="91"/>
      <c r="BZ538" s="91"/>
      <c r="CA538" s="91"/>
      <c r="CB538" s="91"/>
      <c r="CC538" s="91"/>
      <c r="CD538" s="91"/>
      <c r="CE538" s="91"/>
      <c r="CF538" s="91"/>
      <c r="CG538" s="91"/>
      <c r="CH538" s="91"/>
      <c r="CI538" s="91"/>
      <c r="CJ538" s="91"/>
      <c r="CK538" s="91"/>
      <c r="CL538" s="91"/>
      <c r="CM538" s="91"/>
      <c r="CN538" s="91"/>
    </row>
    <row r="539" spans="1:92" s="85" customFormat="1" ht="12.75">
      <c r="A539" s="142"/>
      <c r="E539" s="83"/>
      <c r="F539" s="84"/>
      <c r="N539" s="84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  <c r="AA539" s="91"/>
      <c r="AB539" s="91"/>
      <c r="AC539" s="91"/>
      <c r="AD539" s="91"/>
      <c r="AE539" s="91"/>
      <c r="AF539" s="91"/>
      <c r="AG539" s="91"/>
      <c r="AH539" s="91"/>
      <c r="AI539" s="91"/>
      <c r="AJ539" s="91"/>
      <c r="AK539" s="91"/>
      <c r="AL539" s="91"/>
      <c r="AM539" s="91"/>
      <c r="AN539" s="91"/>
      <c r="AO539" s="91"/>
      <c r="AP539" s="91"/>
      <c r="AQ539" s="91"/>
      <c r="AR539" s="91"/>
      <c r="AS539" s="91"/>
      <c r="AT539" s="91"/>
      <c r="AU539" s="91"/>
      <c r="AV539" s="91"/>
      <c r="AW539" s="91"/>
      <c r="AX539" s="91"/>
      <c r="AY539" s="91"/>
      <c r="AZ539" s="91"/>
      <c r="BA539" s="91"/>
      <c r="BB539" s="91"/>
      <c r="BC539" s="91"/>
      <c r="BD539" s="91"/>
      <c r="BE539" s="91"/>
      <c r="BF539" s="91"/>
      <c r="BG539" s="91"/>
      <c r="BH539" s="91"/>
      <c r="BI539" s="91"/>
      <c r="BJ539" s="91"/>
      <c r="BK539" s="91"/>
      <c r="BL539" s="91"/>
      <c r="BM539" s="91"/>
      <c r="BN539" s="91"/>
      <c r="BO539" s="91"/>
      <c r="BP539" s="91"/>
      <c r="BQ539" s="91"/>
      <c r="BR539" s="91"/>
      <c r="BS539" s="91"/>
      <c r="BT539" s="91"/>
      <c r="BU539" s="91"/>
      <c r="BV539" s="91"/>
      <c r="BW539" s="91"/>
      <c r="BX539" s="91"/>
      <c r="BY539" s="91"/>
      <c r="BZ539" s="91"/>
      <c r="CA539" s="91"/>
      <c r="CB539" s="91"/>
      <c r="CC539" s="91"/>
      <c r="CD539" s="91"/>
      <c r="CE539" s="91"/>
      <c r="CF539" s="91"/>
      <c r="CG539" s="91"/>
      <c r="CH539" s="91"/>
      <c r="CI539" s="91"/>
      <c r="CJ539" s="91"/>
      <c r="CK539" s="91"/>
      <c r="CL539" s="91"/>
      <c r="CM539" s="91"/>
      <c r="CN539" s="91"/>
    </row>
    <row r="540" spans="1:92" s="85" customFormat="1" ht="12.75">
      <c r="A540" s="142"/>
      <c r="E540" s="83"/>
      <c r="F540" s="84"/>
      <c r="N540" s="84"/>
      <c r="O540" s="91"/>
      <c r="P540" s="91"/>
      <c r="Q540" s="91"/>
      <c r="R540" s="91"/>
      <c r="S540" s="91"/>
      <c r="T540" s="91"/>
      <c r="U540" s="91"/>
      <c r="V540" s="91"/>
      <c r="W540" s="91"/>
      <c r="X540" s="91"/>
      <c r="Y540" s="91"/>
      <c r="Z540" s="91"/>
      <c r="AA540" s="91"/>
      <c r="AB540" s="91"/>
      <c r="AC540" s="91"/>
      <c r="AD540" s="91"/>
      <c r="AE540" s="91"/>
      <c r="AF540" s="91"/>
      <c r="AG540" s="91"/>
      <c r="AH540" s="91"/>
      <c r="AI540" s="91"/>
      <c r="AJ540" s="91"/>
      <c r="AK540" s="91"/>
      <c r="AL540" s="91"/>
      <c r="AM540" s="91"/>
      <c r="AN540" s="91"/>
      <c r="AO540" s="91"/>
      <c r="AP540" s="91"/>
      <c r="AQ540" s="91"/>
      <c r="AR540" s="91"/>
      <c r="AS540" s="91"/>
      <c r="AT540" s="91"/>
      <c r="AU540" s="91"/>
      <c r="AV540" s="91"/>
      <c r="AW540" s="91"/>
      <c r="AX540" s="91"/>
      <c r="AY540" s="91"/>
      <c r="AZ540" s="91"/>
      <c r="BA540" s="91"/>
      <c r="BB540" s="91"/>
      <c r="BC540" s="91"/>
      <c r="BD540" s="91"/>
      <c r="BE540" s="91"/>
      <c r="BF540" s="91"/>
      <c r="BG540" s="91"/>
      <c r="BH540" s="91"/>
      <c r="BI540" s="91"/>
      <c r="BJ540" s="91"/>
      <c r="BK540" s="91"/>
      <c r="BL540" s="91"/>
      <c r="BM540" s="91"/>
      <c r="BN540" s="91"/>
      <c r="BO540" s="91"/>
      <c r="BP540" s="91"/>
      <c r="BQ540" s="91"/>
      <c r="BR540" s="91"/>
      <c r="BS540" s="91"/>
      <c r="BT540" s="91"/>
      <c r="BU540" s="91"/>
      <c r="BV540" s="91"/>
      <c r="BW540" s="91"/>
      <c r="BX540" s="91"/>
      <c r="BY540" s="91"/>
      <c r="BZ540" s="91"/>
      <c r="CA540" s="91"/>
      <c r="CB540" s="91"/>
      <c r="CC540" s="91"/>
      <c r="CD540" s="91"/>
      <c r="CE540" s="91"/>
      <c r="CF540" s="91"/>
      <c r="CG540" s="91"/>
      <c r="CH540" s="91"/>
      <c r="CI540" s="91"/>
      <c r="CJ540" s="91"/>
      <c r="CK540" s="91"/>
      <c r="CL540" s="91"/>
      <c r="CM540" s="91"/>
      <c r="CN540" s="91"/>
    </row>
    <row r="541" spans="1:92" s="85" customFormat="1" ht="12.75">
      <c r="A541" s="142"/>
      <c r="E541" s="83"/>
      <c r="F541" s="84"/>
      <c r="N541" s="84"/>
      <c r="O541" s="91"/>
      <c r="P541" s="91"/>
      <c r="Q541" s="91"/>
      <c r="R541" s="91"/>
      <c r="S541" s="91"/>
      <c r="T541" s="91"/>
      <c r="U541" s="91"/>
      <c r="V541" s="91"/>
      <c r="W541" s="91"/>
      <c r="X541" s="91"/>
      <c r="Y541" s="91"/>
      <c r="Z541" s="91"/>
      <c r="AA541" s="91"/>
      <c r="AB541" s="91"/>
      <c r="AC541" s="91"/>
      <c r="AD541" s="91"/>
      <c r="AE541" s="91"/>
      <c r="AF541" s="91"/>
      <c r="AG541" s="91"/>
      <c r="AH541" s="91"/>
      <c r="AI541" s="91"/>
      <c r="AJ541" s="91"/>
      <c r="AK541" s="91"/>
      <c r="AL541" s="91"/>
      <c r="AM541" s="91"/>
      <c r="AN541" s="91"/>
      <c r="AO541" s="91"/>
      <c r="AP541" s="91"/>
      <c r="AQ541" s="91"/>
      <c r="AR541" s="91"/>
      <c r="AS541" s="91"/>
      <c r="AT541" s="91"/>
      <c r="AU541" s="91"/>
      <c r="AV541" s="91"/>
      <c r="AW541" s="91"/>
      <c r="AX541" s="91"/>
      <c r="AY541" s="91"/>
      <c r="AZ541" s="91"/>
      <c r="BA541" s="91"/>
      <c r="BB541" s="91"/>
      <c r="BC541" s="91"/>
      <c r="BD541" s="91"/>
      <c r="BE541" s="91"/>
      <c r="BF541" s="91"/>
      <c r="BG541" s="91"/>
      <c r="BH541" s="91"/>
      <c r="BI541" s="91"/>
      <c r="BJ541" s="91"/>
      <c r="BK541" s="91"/>
      <c r="BL541" s="91"/>
      <c r="BM541" s="91"/>
      <c r="BN541" s="91"/>
      <c r="BO541" s="91"/>
      <c r="BP541" s="91"/>
      <c r="BQ541" s="91"/>
      <c r="BR541" s="91"/>
      <c r="BS541" s="91"/>
      <c r="BT541" s="91"/>
      <c r="BU541" s="91"/>
      <c r="BV541" s="91"/>
      <c r="BW541" s="91"/>
      <c r="BX541" s="91"/>
      <c r="BY541" s="91"/>
      <c r="BZ541" s="91"/>
      <c r="CA541" s="91"/>
      <c r="CB541" s="91"/>
      <c r="CC541" s="91"/>
      <c r="CD541" s="91"/>
      <c r="CE541" s="91"/>
      <c r="CF541" s="91"/>
      <c r="CG541" s="91"/>
      <c r="CH541" s="91"/>
      <c r="CI541" s="91"/>
      <c r="CJ541" s="91"/>
      <c r="CK541" s="91"/>
      <c r="CL541" s="91"/>
      <c r="CM541" s="91"/>
      <c r="CN541" s="91"/>
    </row>
    <row r="542" spans="1:92" s="85" customFormat="1" ht="12.75">
      <c r="A542" s="142"/>
      <c r="E542" s="83"/>
      <c r="F542" s="84"/>
      <c r="N542" s="84"/>
      <c r="O542" s="91"/>
      <c r="P542" s="91"/>
      <c r="Q542" s="91"/>
      <c r="R542" s="91"/>
      <c r="S542" s="91"/>
      <c r="T542" s="91"/>
      <c r="U542" s="91"/>
      <c r="V542" s="91"/>
      <c r="W542" s="91"/>
      <c r="X542" s="91"/>
      <c r="Y542" s="91"/>
      <c r="Z542" s="91"/>
      <c r="AA542" s="91"/>
      <c r="AB542" s="91"/>
      <c r="AC542" s="91"/>
      <c r="AD542" s="91"/>
      <c r="AE542" s="91"/>
      <c r="AF542" s="91"/>
      <c r="AG542" s="91"/>
      <c r="AH542" s="91"/>
      <c r="AI542" s="91"/>
      <c r="AJ542" s="91"/>
      <c r="AK542" s="91"/>
      <c r="AL542" s="91"/>
      <c r="AM542" s="91"/>
      <c r="AN542" s="91"/>
      <c r="AO542" s="91"/>
      <c r="AP542" s="91"/>
      <c r="AQ542" s="91"/>
      <c r="AR542" s="91"/>
      <c r="AS542" s="91"/>
      <c r="AT542" s="91"/>
      <c r="AU542" s="91"/>
      <c r="AV542" s="91"/>
      <c r="AW542" s="91"/>
      <c r="AX542" s="91"/>
      <c r="AY542" s="91"/>
      <c r="AZ542" s="91"/>
      <c r="BA542" s="91"/>
      <c r="BB542" s="91"/>
      <c r="BC542" s="91"/>
      <c r="BD542" s="91"/>
      <c r="BE542" s="91"/>
      <c r="BF542" s="91"/>
      <c r="BG542" s="91"/>
      <c r="BH542" s="91"/>
      <c r="BI542" s="91"/>
      <c r="BJ542" s="91"/>
      <c r="BK542" s="91"/>
      <c r="BL542" s="91"/>
      <c r="BM542" s="91"/>
      <c r="BN542" s="91"/>
      <c r="BO542" s="91"/>
      <c r="BP542" s="91"/>
      <c r="BQ542" s="91"/>
      <c r="BR542" s="91"/>
      <c r="BS542" s="91"/>
      <c r="BT542" s="91"/>
      <c r="BU542" s="91"/>
      <c r="BV542" s="91"/>
      <c r="BW542" s="91"/>
      <c r="BX542" s="91"/>
      <c r="BY542" s="91"/>
      <c r="BZ542" s="91"/>
      <c r="CA542" s="91"/>
      <c r="CB542" s="91"/>
      <c r="CC542" s="91"/>
      <c r="CD542" s="91"/>
      <c r="CE542" s="91"/>
      <c r="CF542" s="91"/>
      <c r="CG542" s="91"/>
      <c r="CH542" s="91"/>
      <c r="CI542" s="91"/>
      <c r="CJ542" s="91"/>
      <c r="CK542" s="91"/>
      <c r="CL542" s="91"/>
      <c r="CM542" s="91"/>
      <c r="CN542" s="91"/>
    </row>
    <row r="543" spans="1:92" s="85" customFormat="1" ht="12.75">
      <c r="A543" s="142"/>
      <c r="E543" s="83"/>
      <c r="F543" s="84"/>
      <c r="N543" s="84"/>
      <c r="O543" s="91"/>
      <c r="P543" s="91"/>
      <c r="Q543" s="91"/>
      <c r="R543" s="91"/>
      <c r="S543" s="91"/>
      <c r="T543" s="91"/>
      <c r="U543" s="91"/>
      <c r="V543" s="91"/>
      <c r="W543" s="91"/>
      <c r="X543" s="91"/>
      <c r="Y543" s="91"/>
      <c r="Z543" s="91"/>
      <c r="AA543" s="91"/>
      <c r="AB543" s="91"/>
      <c r="AC543" s="91"/>
      <c r="AD543" s="91"/>
      <c r="AE543" s="91"/>
      <c r="AF543" s="91"/>
      <c r="AG543" s="91"/>
      <c r="AH543" s="91"/>
      <c r="AI543" s="91"/>
      <c r="AJ543" s="91"/>
      <c r="AK543" s="91"/>
      <c r="AL543" s="91"/>
      <c r="AM543" s="91"/>
      <c r="AN543" s="91"/>
      <c r="AO543" s="91"/>
      <c r="AP543" s="91"/>
      <c r="AQ543" s="91"/>
      <c r="AR543" s="91"/>
      <c r="AS543" s="91"/>
      <c r="AT543" s="91"/>
      <c r="AU543" s="91"/>
      <c r="AV543" s="91"/>
      <c r="AW543" s="91"/>
      <c r="AX543" s="91"/>
      <c r="AY543" s="91"/>
      <c r="AZ543" s="91"/>
      <c r="BA543" s="91"/>
      <c r="BB543" s="91"/>
      <c r="BC543" s="91"/>
      <c r="BD543" s="91"/>
      <c r="BE543" s="91"/>
      <c r="BF543" s="91"/>
      <c r="BG543" s="91"/>
      <c r="BH543" s="91"/>
      <c r="BI543" s="91"/>
      <c r="BJ543" s="91"/>
      <c r="BK543" s="91"/>
      <c r="BL543" s="91"/>
      <c r="BM543" s="91"/>
      <c r="BN543" s="91"/>
      <c r="BO543" s="91"/>
      <c r="BP543" s="91"/>
      <c r="BQ543" s="91"/>
      <c r="BR543" s="91"/>
      <c r="BS543" s="91"/>
      <c r="BT543" s="91"/>
      <c r="BU543" s="91"/>
      <c r="BV543" s="91"/>
      <c r="BW543" s="91"/>
      <c r="BX543" s="91"/>
      <c r="BY543" s="91"/>
      <c r="BZ543" s="91"/>
      <c r="CA543" s="91"/>
      <c r="CB543" s="91"/>
      <c r="CC543" s="91"/>
      <c r="CD543" s="91"/>
      <c r="CE543" s="91"/>
      <c r="CF543" s="91"/>
      <c r="CG543" s="91"/>
      <c r="CH543" s="91"/>
      <c r="CI543" s="91"/>
      <c r="CJ543" s="91"/>
      <c r="CK543" s="91"/>
      <c r="CL543" s="91"/>
      <c r="CM543" s="91"/>
      <c r="CN543" s="91"/>
    </row>
    <row r="544" spans="1:92" s="85" customFormat="1" ht="12.75">
      <c r="A544" s="142"/>
      <c r="E544" s="83"/>
      <c r="F544" s="84"/>
      <c r="N544" s="84"/>
      <c r="O544" s="91"/>
      <c r="P544" s="91"/>
      <c r="Q544" s="91"/>
      <c r="R544" s="91"/>
      <c r="S544" s="91"/>
      <c r="T544" s="91"/>
      <c r="U544" s="91"/>
      <c r="V544" s="91"/>
      <c r="W544" s="91"/>
      <c r="X544" s="91"/>
      <c r="Y544" s="91"/>
      <c r="Z544" s="91"/>
      <c r="AA544" s="91"/>
      <c r="AB544" s="91"/>
      <c r="AC544" s="91"/>
      <c r="AD544" s="91"/>
      <c r="AE544" s="91"/>
      <c r="AF544" s="91"/>
      <c r="AG544" s="91"/>
      <c r="AH544" s="91"/>
      <c r="AI544" s="91"/>
      <c r="AJ544" s="91"/>
      <c r="AK544" s="91"/>
      <c r="AL544" s="91"/>
      <c r="AM544" s="91"/>
      <c r="AN544" s="91"/>
      <c r="AO544" s="91"/>
      <c r="AP544" s="91"/>
      <c r="AQ544" s="91"/>
      <c r="AR544" s="91"/>
      <c r="AS544" s="91"/>
      <c r="AT544" s="91"/>
      <c r="AU544" s="91"/>
      <c r="AV544" s="91"/>
      <c r="AW544" s="91"/>
      <c r="AX544" s="91"/>
      <c r="AY544" s="91"/>
      <c r="AZ544" s="91"/>
      <c r="BA544" s="91"/>
      <c r="BB544" s="91"/>
      <c r="BC544" s="91"/>
      <c r="BD544" s="91"/>
      <c r="BE544" s="91"/>
      <c r="BF544" s="91"/>
      <c r="BG544" s="91"/>
      <c r="BH544" s="91"/>
      <c r="BI544" s="91"/>
      <c r="BJ544" s="91"/>
      <c r="BK544" s="91"/>
      <c r="BL544" s="91"/>
      <c r="BM544" s="91"/>
      <c r="BN544" s="91"/>
      <c r="BO544" s="91"/>
      <c r="BP544" s="91"/>
      <c r="BQ544" s="91"/>
      <c r="BR544" s="91"/>
      <c r="BS544" s="91"/>
      <c r="BT544" s="91"/>
      <c r="BU544" s="91"/>
      <c r="BV544" s="91"/>
      <c r="BW544" s="91"/>
      <c r="BX544" s="91"/>
      <c r="BY544" s="91"/>
      <c r="BZ544" s="91"/>
      <c r="CA544" s="91"/>
      <c r="CB544" s="91"/>
      <c r="CC544" s="91"/>
      <c r="CD544" s="91"/>
      <c r="CE544" s="91"/>
      <c r="CF544" s="91"/>
      <c r="CG544" s="91"/>
      <c r="CH544" s="91"/>
      <c r="CI544" s="91"/>
      <c r="CJ544" s="91"/>
      <c r="CK544" s="91"/>
      <c r="CL544" s="91"/>
      <c r="CM544" s="91"/>
      <c r="CN544" s="91"/>
    </row>
    <row r="545" spans="1:92" s="85" customFormat="1" ht="12.75">
      <c r="A545" s="142"/>
      <c r="E545" s="83"/>
      <c r="F545" s="84"/>
      <c r="N545" s="84"/>
      <c r="O545" s="91"/>
      <c r="P545" s="91"/>
      <c r="Q545" s="91"/>
      <c r="R545" s="91"/>
      <c r="S545" s="91"/>
      <c r="T545" s="91"/>
      <c r="U545" s="91"/>
      <c r="V545" s="91"/>
      <c r="W545" s="91"/>
      <c r="X545" s="91"/>
      <c r="Y545" s="91"/>
      <c r="Z545" s="91"/>
      <c r="AA545" s="91"/>
      <c r="AB545" s="91"/>
      <c r="AC545" s="91"/>
      <c r="AD545" s="91"/>
      <c r="AE545" s="91"/>
      <c r="AF545" s="91"/>
      <c r="AG545" s="91"/>
      <c r="AH545" s="91"/>
      <c r="AI545" s="91"/>
      <c r="AJ545" s="91"/>
      <c r="AK545" s="91"/>
      <c r="AL545" s="91"/>
      <c r="AM545" s="91"/>
      <c r="AN545" s="91"/>
      <c r="AO545" s="91"/>
      <c r="AP545" s="91"/>
      <c r="AQ545" s="91"/>
      <c r="AR545" s="91"/>
      <c r="AS545" s="91"/>
      <c r="AT545" s="91"/>
      <c r="AU545" s="91"/>
      <c r="AV545" s="91"/>
      <c r="AW545" s="91"/>
      <c r="AX545" s="91"/>
      <c r="AY545" s="91"/>
      <c r="AZ545" s="91"/>
      <c r="BA545" s="91"/>
      <c r="BB545" s="91"/>
      <c r="BC545" s="91"/>
      <c r="BD545" s="91"/>
      <c r="BE545" s="91"/>
      <c r="BF545" s="91"/>
      <c r="BG545" s="91"/>
      <c r="BH545" s="91"/>
      <c r="BI545" s="91"/>
      <c r="BJ545" s="91"/>
      <c r="BK545" s="91"/>
      <c r="BL545" s="91"/>
      <c r="BM545" s="91"/>
      <c r="BN545" s="91"/>
      <c r="BO545" s="91"/>
      <c r="BP545" s="91"/>
      <c r="BQ545" s="91"/>
      <c r="BR545" s="91"/>
      <c r="BS545" s="91"/>
      <c r="BT545" s="91"/>
      <c r="BU545" s="91"/>
      <c r="BV545" s="91"/>
      <c r="BW545" s="91"/>
      <c r="BX545" s="91"/>
      <c r="BY545" s="91"/>
      <c r="BZ545" s="91"/>
      <c r="CA545" s="91"/>
      <c r="CB545" s="91"/>
      <c r="CC545" s="91"/>
      <c r="CD545" s="91"/>
      <c r="CE545" s="91"/>
      <c r="CF545" s="91"/>
      <c r="CG545" s="91"/>
      <c r="CH545" s="91"/>
      <c r="CI545" s="91"/>
      <c r="CJ545" s="91"/>
      <c r="CK545" s="91"/>
      <c r="CL545" s="91"/>
      <c r="CM545" s="91"/>
      <c r="CN545" s="91"/>
    </row>
    <row r="546" spans="1:92" s="85" customFormat="1" ht="12.75">
      <c r="A546" s="142"/>
      <c r="E546" s="83"/>
      <c r="F546" s="84"/>
      <c r="N546" s="84"/>
      <c r="O546" s="91"/>
      <c r="P546" s="91"/>
      <c r="Q546" s="91"/>
      <c r="R546" s="91"/>
      <c r="S546" s="91"/>
      <c r="T546" s="91"/>
      <c r="U546" s="91"/>
      <c r="V546" s="91"/>
      <c r="W546" s="91"/>
      <c r="X546" s="91"/>
      <c r="Y546" s="91"/>
      <c r="Z546" s="91"/>
      <c r="AA546" s="91"/>
      <c r="AB546" s="91"/>
      <c r="AC546" s="91"/>
      <c r="AD546" s="91"/>
      <c r="AE546" s="91"/>
      <c r="AF546" s="91"/>
      <c r="AG546" s="91"/>
      <c r="AH546" s="91"/>
      <c r="AI546" s="91"/>
      <c r="AJ546" s="91"/>
      <c r="AK546" s="91"/>
      <c r="AL546" s="91"/>
      <c r="AM546" s="91"/>
      <c r="AN546" s="91"/>
      <c r="AO546" s="91"/>
      <c r="AP546" s="91"/>
      <c r="AQ546" s="91"/>
      <c r="AR546" s="91"/>
      <c r="AS546" s="91"/>
      <c r="AT546" s="91"/>
      <c r="AU546" s="91"/>
      <c r="AV546" s="91"/>
      <c r="AW546" s="91"/>
      <c r="AX546" s="91"/>
      <c r="AY546" s="91"/>
      <c r="AZ546" s="91"/>
      <c r="BA546" s="91"/>
      <c r="BB546" s="91"/>
      <c r="BC546" s="91"/>
      <c r="BD546" s="91"/>
      <c r="BE546" s="91"/>
      <c r="BF546" s="91"/>
      <c r="BG546" s="91"/>
      <c r="BH546" s="91"/>
      <c r="BI546" s="91"/>
      <c r="BJ546" s="91"/>
      <c r="BK546" s="91"/>
      <c r="BL546" s="91"/>
      <c r="BM546" s="91"/>
      <c r="BN546" s="91"/>
      <c r="BO546" s="91"/>
      <c r="BP546" s="91"/>
      <c r="BQ546" s="91"/>
      <c r="BR546" s="91"/>
      <c r="BS546" s="91"/>
      <c r="BT546" s="91"/>
      <c r="BU546" s="91"/>
      <c r="BV546" s="91"/>
      <c r="BW546" s="91"/>
      <c r="BX546" s="91"/>
      <c r="BY546" s="91"/>
      <c r="BZ546" s="91"/>
      <c r="CA546" s="91"/>
      <c r="CB546" s="91"/>
      <c r="CC546" s="91"/>
      <c r="CD546" s="91"/>
      <c r="CE546" s="91"/>
      <c r="CF546" s="91"/>
      <c r="CG546" s="91"/>
      <c r="CH546" s="91"/>
      <c r="CI546" s="91"/>
      <c r="CJ546" s="91"/>
      <c r="CK546" s="91"/>
      <c r="CL546" s="91"/>
      <c r="CM546" s="91"/>
      <c r="CN546" s="91"/>
    </row>
    <row r="547" spans="1:92" s="85" customFormat="1" ht="12.75">
      <c r="A547" s="142"/>
      <c r="E547" s="83"/>
      <c r="F547" s="84"/>
      <c r="N547" s="84"/>
      <c r="O547" s="91"/>
      <c r="P547" s="91"/>
      <c r="Q547" s="91"/>
      <c r="R547" s="91"/>
      <c r="S547" s="91"/>
      <c r="T547" s="91"/>
      <c r="U547" s="91"/>
      <c r="V547" s="91"/>
      <c r="W547" s="91"/>
      <c r="X547" s="91"/>
      <c r="Y547" s="91"/>
      <c r="Z547" s="91"/>
      <c r="AA547" s="91"/>
      <c r="AB547" s="91"/>
      <c r="AC547" s="91"/>
      <c r="AD547" s="91"/>
      <c r="AE547" s="91"/>
      <c r="AF547" s="91"/>
      <c r="AG547" s="91"/>
      <c r="AH547" s="91"/>
      <c r="AI547" s="91"/>
      <c r="AJ547" s="91"/>
      <c r="AK547" s="91"/>
      <c r="AL547" s="91"/>
      <c r="AM547" s="91"/>
      <c r="AN547" s="91"/>
      <c r="AO547" s="91"/>
      <c r="AP547" s="91"/>
      <c r="AQ547" s="91"/>
      <c r="AR547" s="91"/>
      <c r="AS547" s="91"/>
      <c r="AT547" s="91"/>
      <c r="AU547" s="91"/>
      <c r="AV547" s="91"/>
      <c r="AW547" s="91"/>
      <c r="AX547" s="91"/>
      <c r="AY547" s="91"/>
      <c r="AZ547" s="91"/>
      <c r="BA547" s="91"/>
      <c r="BB547" s="91"/>
      <c r="BC547" s="91"/>
      <c r="BD547" s="91"/>
      <c r="BE547" s="91"/>
      <c r="BF547" s="91"/>
      <c r="BG547" s="91"/>
      <c r="BH547" s="91"/>
      <c r="BI547" s="91"/>
      <c r="BJ547" s="91"/>
      <c r="BK547" s="91"/>
      <c r="BL547" s="91"/>
      <c r="BM547" s="91"/>
      <c r="BN547" s="91"/>
      <c r="BO547" s="91"/>
      <c r="BP547" s="91"/>
      <c r="BQ547" s="91"/>
      <c r="BR547" s="91"/>
      <c r="BS547" s="91"/>
      <c r="BT547" s="91"/>
      <c r="BU547" s="91"/>
      <c r="BV547" s="91"/>
      <c r="BW547" s="91"/>
      <c r="BX547" s="91"/>
      <c r="BY547" s="91"/>
      <c r="BZ547" s="91"/>
      <c r="CA547" s="91"/>
      <c r="CB547" s="91"/>
      <c r="CC547" s="91"/>
      <c r="CD547" s="91"/>
      <c r="CE547" s="91"/>
      <c r="CF547" s="91"/>
      <c r="CG547" s="91"/>
      <c r="CH547" s="91"/>
      <c r="CI547" s="91"/>
      <c r="CJ547" s="91"/>
      <c r="CK547" s="91"/>
      <c r="CL547" s="91"/>
      <c r="CM547" s="91"/>
      <c r="CN547" s="91"/>
    </row>
    <row r="548" spans="1:92" s="85" customFormat="1" ht="12.75">
      <c r="A548" s="142"/>
      <c r="E548" s="83"/>
      <c r="F548" s="84"/>
      <c r="N548" s="84"/>
      <c r="O548" s="91"/>
      <c r="P548" s="91"/>
      <c r="Q548" s="91"/>
      <c r="R548" s="91"/>
      <c r="S548" s="91"/>
      <c r="T548" s="91"/>
      <c r="U548" s="91"/>
      <c r="V548" s="91"/>
      <c r="W548" s="91"/>
      <c r="X548" s="91"/>
      <c r="Y548" s="91"/>
      <c r="Z548" s="91"/>
      <c r="AA548" s="91"/>
      <c r="AB548" s="91"/>
      <c r="AC548" s="91"/>
      <c r="AD548" s="91"/>
      <c r="AE548" s="91"/>
      <c r="AF548" s="91"/>
      <c r="AG548" s="91"/>
      <c r="AH548" s="91"/>
      <c r="AI548" s="91"/>
      <c r="AJ548" s="91"/>
      <c r="AK548" s="91"/>
      <c r="AL548" s="91"/>
      <c r="AM548" s="91"/>
      <c r="AN548" s="91"/>
      <c r="AO548" s="91"/>
      <c r="AP548" s="91"/>
      <c r="AQ548" s="91"/>
      <c r="AR548" s="91"/>
      <c r="AS548" s="91"/>
      <c r="AT548" s="91"/>
      <c r="AU548" s="91"/>
      <c r="AV548" s="91"/>
      <c r="AW548" s="91"/>
      <c r="AX548" s="91"/>
      <c r="AY548" s="91"/>
      <c r="AZ548" s="91"/>
      <c r="BA548" s="91"/>
      <c r="BB548" s="91"/>
      <c r="BC548" s="91"/>
      <c r="BD548" s="91"/>
      <c r="BE548" s="91"/>
      <c r="BF548" s="91"/>
      <c r="BG548" s="91"/>
      <c r="BH548" s="91"/>
      <c r="BI548" s="91"/>
      <c r="BJ548" s="91"/>
      <c r="BK548" s="91"/>
      <c r="BL548" s="91"/>
      <c r="BM548" s="91"/>
      <c r="BN548" s="91"/>
      <c r="BO548" s="91"/>
      <c r="BP548" s="91"/>
      <c r="BQ548" s="91"/>
      <c r="BR548" s="91"/>
      <c r="BS548" s="91"/>
      <c r="BT548" s="91"/>
      <c r="BU548" s="91"/>
      <c r="BV548" s="91"/>
      <c r="BW548" s="91"/>
      <c r="BX548" s="91"/>
      <c r="BY548" s="91"/>
      <c r="BZ548" s="91"/>
      <c r="CA548" s="91"/>
      <c r="CB548" s="91"/>
      <c r="CC548" s="91"/>
      <c r="CD548" s="91"/>
      <c r="CE548" s="91"/>
      <c r="CF548" s="91"/>
      <c r="CG548" s="91"/>
      <c r="CH548" s="91"/>
      <c r="CI548" s="91"/>
      <c r="CJ548" s="91"/>
      <c r="CK548" s="91"/>
      <c r="CL548" s="91"/>
      <c r="CM548" s="91"/>
      <c r="CN548" s="91"/>
    </row>
    <row r="549" spans="1:92" s="85" customFormat="1" ht="12.75">
      <c r="A549" s="142"/>
      <c r="E549" s="83"/>
      <c r="F549" s="84"/>
      <c r="N549" s="84"/>
      <c r="O549" s="91"/>
      <c r="P549" s="91"/>
      <c r="Q549" s="91"/>
      <c r="R549" s="91"/>
      <c r="S549" s="91"/>
      <c r="T549" s="91"/>
      <c r="U549" s="91"/>
      <c r="V549" s="91"/>
      <c r="W549" s="91"/>
      <c r="X549" s="91"/>
      <c r="Y549" s="91"/>
      <c r="Z549" s="91"/>
      <c r="AA549" s="91"/>
      <c r="AB549" s="91"/>
      <c r="AC549" s="91"/>
      <c r="AD549" s="91"/>
      <c r="AE549" s="91"/>
      <c r="AF549" s="91"/>
      <c r="AG549" s="91"/>
      <c r="AH549" s="91"/>
      <c r="AI549" s="91"/>
      <c r="AJ549" s="91"/>
      <c r="AK549" s="91"/>
      <c r="AL549" s="91"/>
      <c r="AM549" s="91"/>
      <c r="AN549" s="91"/>
      <c r="AO549" s="91"/>
      <c r="AP549" s="91"/>
      <c r="AQ549" s="91"/>
      <c r="AR549" s="91"/>
      <c r="AS549" s="91"/>
      <c r="AT549" s="91"/>
      <c r="AU549" s="91"/>
      <c r="AV549" s="91"/>
      <c r="AW549" s="91"/>
      <c r="AX549" s="91"/>
      <c r="AY549" s="91"/>
      <c r="AZ549" s="91"/>
      <c r="BA549" s="91"/>
      <c r="BB549" s="91"/>
      <c r="BC549" s="91"/>
      <c r="BD549" s="91"/>
      <c r="BE549" s="91"/>
      <c r="BF549" s="91"/>
      <c r="BG549" s="91"/>
      <c r="BH549" s="91"/>
      <c r="BI549" s="91"/>
      <c r="BJ549" s="91"/>
      <c r="BK549" s="91"/>
      <c r="BL549" s="91"/>
      <c r="BM549" s="91"/>
      <c r="BN549" s="91"/>
      <c r="BO549" s="91"/>
      <c r="BP549" s="91"/>
      <c r="BQ549" s="91"/>
      <c r="BR549" s="91"/>
      <c r="BS549" s="91"/>
      <c r="BT549" s="91"/>
      <c r="BU549" s="91"/>
      <c r="BV549" s="91"/>
      <c r="BW549" s="91"/>
      <c r="BX549" s="91"/>
      <c r="BY549" s="91"/>
      <c r="BZ549" s="91"/>
      <c r="CA549" s="91"/>
      <c r="CB549" s="91"/>
      <c r="CC549" s="91"/>
      <c r="CD549" s="91"/>
      <c r="CE549" s="91"/>
      <c r="CF549" s="91"/>
      <c r="CG549" s="91"/>
      <c r="CH549" s="91"/>
      <c r="CI549" s="91"/>
      <c r="CJ549" s="91"/>
      <c r="CK549" s="91"/>
      <c r="CL549" s="91"/>
      <c r="CM549" s="91"/>
      <c r="CN549" s="91"/>
    </row>
    <row r="550" spans="1:92" s="85" customFormat="1" ht="12.75">
      <c r="A550" s="142"/>
      <c r="E550" s="83"/>
      <c r="F550" s="84"/>
      <c r="N550" s="84"/>
      <c r="O550" s="91"/>
      <c r="P550" s="91"/>
      <c r="Q550" s="91"/>
      <c r="R550" s="91"/>
      <c r="S550" s="91"/>
      <c r="T550" s="91"/>
      <c r="U550" s="91"/>
      <c r="V550" s="91"/>
      <c r="W550" s="91"/>
      <c r="X550" s="91"/>
      <c r="Y550" s="91"/>
      <c r="Z550" s="91"/>
      <c r="AA550" s="91"/>
      <c r="AB550" s="91"/>
      <c r="AC550" s="91"/>
      <c r="AD550" s="91"/>
      <c r="AE550" s="91"/>
      <c r="AF550" s="91"/>
      <c r="AG550" s="91"/>
      <c r="AH550" s="91"/>
      <c r="AI550" s="91"/>
      <c r="AJ550" s="91"/>
      <c r="AK550" s="91"/>
      <c r="AL550" s="91"/>
      <c r="AM550" s="91"/>
      <c r="AN550" s="91"/>
      <c r="AO550" s="91"/>
      <c r="AP550" s="91"/>
      <c r="AQ550" s="91"/>
      <c r="AR550" s="91"/>
      <c r="AS550" s="91"/>
      <c r="AT550" s="91"/>
      <c r="AU550" s="91"/>
      <c r="AV550" s="91"/>
      <c r="AW550" s="91"/>
      <c r="AX550" s="91"/>
      <c r="AY550" s="91"/>
      <c r="AZ550" s="91"/>
      <c r="BA550" s="91"/>
      <c r="BB550" s="91"/>
      <c r="BC550" s="91"/>
      <c r="BD550" s="91"/>
      <c r="BE550" s="91"/>
      <c r="BF550" s="91"/>
      <c r="BG550" s="91"/>
      <c r="BH550" s="91"/>
      <c r="BI550" s="91"/>
      <c r="BJ550" s="91"/>
      <c r="BK550" s="91"/>
      <c r="BL550" s="91"/>
      <c r="BM550" s="91"/>
      <c r="BN550" s="91"/>
      <c r="BO550" s="91"/>
      <c r="BP550" s="91"/>
      <c r="BQ550" s="91"/>
      <c r="BR550" s="91"/>
      <c r="BS550" s="91"/>
      <c r="BT550" s="91"/>
      <c r="BU550" s="91"/>
      <c r="BV550" s="91"/>
      <c r="BW550" s="91"/>
      <c r="BX550" s="91"/>
      <c r="BY550" s="91"/>
      <c r="BZ550" s="91"/>
      <c r="CA550" s="91"/>
      <c r="CB550" s="91"/>
      <c r="CC550" s="91"/>
      <c r="CD550" s="91"/>
      <c r="CE550" s="91"/>
      <c r="CF550" s="91"/>
      <c r="CG550" s="91"/>
      <c r="CH550" s="91"/>
      <c r="CI550" s="91"/>
      <c r="CJ550" s="91"/>
      <c r="CK550" s="91"/>
      <c r="CL550" s="91"/>
      <c r="CM550" s="91"/>
      <c r="CN550" s="91"/>
    </row>
    <row r="551" spans="1:92" s="85" customFormat="1" ht="12.75">
      <c r="A551" s="142"/>
      <c r="E551" s="83"/>
      <c r="F551" s="84"/>
      <c r="N551" s="84"/>
      <c r="O551" s="91"/>
      <c r="P551" s="91"/>
      <c r="Q551" s="91"/>
      <c r="R551" s="91"/>
      <c r="S551" s="91"/>
      <c r="T551" s="91"/>
      <c r="U551" s="91"/>
      <c r="V551" s="91"/>
      <c r="W551" s="91"/>
      <c r="X551" s="91"/>
      <c r="Y551" s="91"/>
      <c r="Z551" s="91"/>
      <c r="AA551" s="91"/>
      <c r="AB551" s="91"/>
      <c r="AC551" s="91"/>
      <c r="AD551" s="91"/>
      <c r="AE551" s="91"/>
      <c r="AF551" s="91"/>
      <c r="AG551" s="91"/>
      <c r="AH551" s="91"/>
      <c r="AI551" s="91"/>
      <c r="AJ551" s="91"/>
      <c r="AK551" s="91"/>
      <c r="AL551" s="91"/>
      <c r="AM551" s="91"/>
      <c r="AN551" s="91"/>
      <c r="AO551" s="91"/>
      <c r="AP551" s="91"/>
      <c r="AQ551" s="91"/>
      <c r="AR551" s="91"/>
      <c r="AS551" s="91"/>
      <c r="AT551" s="91"/>
      <c r="AU551" s="91"/>
      <c r="AV551" s="91"/>
      <c r="AW551" s="91"/>
      <c r="AX551" s="91"/>
      <c r="AY551" s="91"/>
      <c r="AZ551" s="91"/>
      <c r="BA551" s="91"/>
      <c r="BB551" s="91"/>
      <c r="BC551" s="91"/>
      <c r="BD551" s="91"/>
      <c r="BE551" s="91"/>
      <c r="BF551" s="91"/>
      <c r="BG551" s="91"/>
      <c r="BH551" s="91"/>
      <c r="BI551" s="91"/>
      <c r="BJ551" s="91"/>
      <c r="BK551" s="91"/>
      <c r="BL551" s="91"/>
      <c r="BM551" s="91"/>
      <c r="BN551" s="91"/>
      <c r="BO551" s="91"/>
      <c r="BP551" s="91"/>
      <c r="BQ551" s="91"/>
      <c r="BR551" s="91"/>
      <c r="BS551" s="91"/>
      <c r="BT551" s="91"/>
      <c r="BU551" s="91"/>
      <c r="BV551" s="91"/>
      <c r="BW551" s="91"/>
      <c r="BX551" s="91"/>
      <c r="BY551" s="91"/>
      <c r="BZ551" s="91"/>
      <c r="CA551" s="91"/>
      <c r="CB551" s="91"/>
      <c r="CC551" s="91"/>
      <c r="CD551" s="91"/>
      <c r="CE551" s="91"/>
      <c r="CF551" s="91"/>
      <c r="CG551" s="91"/>
      <c r="CH551" s="91"/>
      <c r="CI551" s="91"/>
      <c r="CJ551" s="91"/>
      <c r="CK551" s="91"/>
      <c r="CL551" s="91"/>
      <c r="CM551" s="91"/>
      <c r="CN551" s="91"/>
    </row>
    <row r="552" spans="1:92" s="85" customFormat="1" ht="12.75">
      <c r="A552" s="142"/>
      <c r="E552" s="83"/>
      <c r="F552" s="84"/>
      <c r="N552" s="84"/>
      <c r="O552" s="91"/>
      <c r="P552" s="91"/>
      <c r="Q552" s="91"/>
      <c r="R552" s="91"/>
      <c r="S552" s="91"/>
      <c r="T552" s="91"/>
      <c r="U552" s="91"/>
      <c r="V552" s="91"/>
      <c r="W552" s="91"/>
      <c r="X552" s="91"/>
      <c r="Y552" s="91"/>
      <c r="Z552" s="91"/>
      <c r="AA552" s="91"/>
      <c r="AB552" s="91"/>
      <c r="AC552" s="91"/>
      <c r="AD552" s="91"/>
      <c r="AE552" s="91"/>
      <c r="AF552" s="91"/>
      <c r="AG552" s="91"/>
      <c r="AH552" s="91"/>
      <c r="AI552" s="91"/>
      <c r="AJ552" s="91"/>
      <c r="AK552" s="91"/>
      <c r="AL552" s="91"/>
      <c r="AM552" s="91"/>
      <c r="AN552" s="91"/>
      <c r="AO552" s="91"/>
      <c r="AP552" s="91"/>
      <c r="AQ552" s="91"/>
      <c r="AR552" s="91"/>
      <c r="AS552" s="91"/>
      <c r="AT552" s="91"/>
      <c r="AU552" s="91"/>
      <c r="AV552" s="91"/>
      <c r="AW552" s="91"/>
      <c r="AX552" s="91"/>
      <c r="AY552" s="91"/>
      <c r="AZ552" s="91"/>
      <c r="BA552" s="91"/>
      <c r="BB552" s="91"/>
      <c r="BC552" s="91"/>
      <c r="BD552" s="91"/>
      <c r="BE552" s="91"/>
      <c r="BF552" s="91"/>
      <c r="BG552" s="91"/>
      <c r="BH552" s="91"/>
      <c r="BI552" s="91"/>
      <c r="BJ552" s="91"/>
      <c r="BK552" s="91"/>
      <c r="BL552" s="91"/>
      <c r="BM552" s="91"/>
      <c r="BN552" s="91"/>
      <c r="BO552" s="91"/>
      <c r="BP552" s="91"/>
      <c r="BQ552" s="91"/>
      <c r="BR552" s="91"/>
      <c r="BS552" s="91"/>
      <c r="BT552" s="91"/>
      <c r="BU552" s="91"/>
      <c r="BV552" s="91"/>
      <c r="BW552" s="91"/>
      <c r="BX552" s="91"/>
      <c r="BY552" s="91"/>
      <c r="BZ552" s="91"/>
      <c r="CA552" s="91"/>
      <c r="CB552" s="91"/>
      <c r="CC552" s="91"/>
      <c r="CD552" s="91"/>
      <c r="CE552" s="91"/>
      <c r="CF552" s="91"/>
      <c r="CG552" s="91"/>
      <c r="CH552" s="91"/>
      <c r="CI552" s="91"/>
      <c r="CJ552" s="91"/>
      <c r="CK552" s="91"/>
      <c r="CL552" s="91"/>
      <c r="CM552" s="91"/>
      <c r="CN552" s="91"/>
    </row>
    <row r="553" spans="1:92" s="85" customFormat="1" ht="12.75">
      <c r="A553" s="142"/>
      <c r="E553" s="83"/>
      <c r="F553" s="84"/>
      <c r="N553" s="84"/>
      <c r="O553" s="91"/>
      <c r="P553" s="91"/>
      <c r="Q553" s="91"/>
      <c r="R553" s="91"/>
      <c r="S553" s="91"/>
      <c r="T553" s="91"/>
      <c r="U553" s="91"/>
      <c r="V553" s="91"/>
      <c r="W553" s="91"/>
      <c r="X553" s="91"/>
      <c r="Y553" s="91"/>
      <c r="Z553" s="91"/>
      <c r="AA553" s="91"/>
      <c r="AB553" s="91"/>
      <c r="AC553" s="91"/>
      <c r="AD553" s="91"/>
      <c r="AE553" s="91"/>
      <c r="AF553" s="91"/>
      <c r="AG553" s="91"/>
      <c r="AH553" s="91"/>
      <c r="AI553" s="91"/>
      <c r="AJ553" s="91"/>
      <c r="AK553" s="91"/>
      <c r="AL553" s="91"/>
      <c r="AM553" s="91"/>
      <c r="AN553" s="91"/>
      <c r="AO553" s="91"/>
      <c r="AP553" s="91"/>
      <c r="AQ553" s="91"/>
      <c r="AR553" s="91"/>
      <c r="AS553" s="91"/>
      <c r="AT553" s="91"/>
      <c r="AU553" s="91"/>
      <c r="AV553" s="91"/>
      <c r="AW553" s="91"/>
      <c r="AX553" s="91"/>
      <c r="AY553" s="91"/>
      <c r="AZ553" s="91"/>
      <c r="BA553" s="91"/>
      <c r="BB553" s="91"/>
      <c r="BC553" s="91"/>
      <c r="BD553" s="91"/>
      <c r="BE553" s="91"/>
      <c r="BF553" s="91"/>
      <c r="BG553" s="91"/>
      <c r="BH553" s="91"/>
      <c r="BI553" s="91"/>
      <c r="BJ553" s="91"/>
      <c r="BK553" s="91"/>
      <c r="BL553" s="91"/>
      <c r="BM553" s="91"/>
      <c r="BN553" s="91"/>
      <c r="BO553" s="91"/>
      <c r="BP553" s="91"/>
      <c r="BQ553" s="91"/>
      <c r="BR553" s="91"/>
      <c r="BS553" s="91"/>
      <c r="BT553" s="91"/>
      <c r="BU553" s="91"/>
      <c r="BV553" s="91"/>
      <c r="BW553" s="91"/>
      <c r="BX553" s="91"/>
      <c r="BY553" s="91"/>
      <c r="BZ553" s="91"/>
      <c r="CA553" s="91"/>
      <c r="CB553" s="91"/>
      <c r="CC553" s="91"/>
      <c r="CD553" s="91"/>
      <c r="CE553" s="91"/>
      <c r="CF553" s="91"/>
      <c r="CG553" s="91"/>
      <c r="CH553" s="91"/>
      <c r="CI553" s="91"/>
      <c r="CJ553" s="91"/>
      <c r="CK553" s="91"/>
      <c r="CL553" s="91"/>
      <c r="CM553" s="91"/>
      <c r="CN553" s="91"/>
    </row>
    <row r="554" spans="1:92" s="85" customFormat="1" ht="12.75">
      <c r="A554" s="142"/>
      <c r="E554" s="83"/>
      <c r="F554" s="84"/>
      <c r="N554" s="84"/>
      <c r="O554" s="91"/>
      <c r="P554" s="91"/>
      <c r="Q554" s="91"/>
      <c r="R554" s="91"/>
      <c r="S554" s="91"/>
      <c r="T554" s="91"/>
      <c r="U554" s="91"/>
      <c r="V554" s="91"/>
      <c r="W554" s="91"/>
      <c r="X554" s="91"/>
      <c r="Y554" s="91"/>
      <c r="Z554" s="91"/>
      <c r="AA554" s="91"/>
      <c r="AB554" s="91"/>
      <c r="AC554" s="91"/>
      <c r="AD554" s="91"/>
      <c r="AE554" s="91"/>
      <c r="AF554" s="91"/>
      <c r="AG554" s="91"/>
      <c r="AH554" s="91"/>
      <c r="AI554" s="91"/>
      <c r="AJ554" s="91"/>
      <c r="AK554" s="91"/>
      <c r="AL554" s="91"/>
      <c r="AM554" s="91"/>
      <c r="AN554" s="91"/>
      <c r="AO554" s="91"/>
      <c r="AP554" s="91"/>
      <c r="AQ554" s="91"/>
      <c r="AR554" s="91"/>
      <c r="AS554" s="91"/>
      <c r="AT554" s="91"/>
      <c r="AU554" s="91"/>
      <c r="AV554" s="91"/>
      <c r="AW554" s="91"/>
      <c r="AX554" s="91"/>
      <c r="AY554" s="91"/>
      <c r="AZ554" s="91"/>
      <c r="BA554" s="91"/>
      <c r="BB554" s="91"/>
      <c r="BC554" s="91"/>
      <c r="BD554" s="91"/>
      <c r="BE554" s="91"/>
      <c r="BF554" s="91"/>
      <c r="BG554" s="91"/>
      <c r="BH554" s="91"/>
      <c r="BI554" s="91"/>
      <c r="BJ554" s="91"/>
      <c r="BK554" s="91"/>
      <c r="BL554" s="91"/>
      <c r="BM554" s="91"/>
      <c r="BN554" s="91"/>
      <c r="BO554" s="91"/>
      <c r="BP554" s="91"/>
      <c r="BQ554" s="91"/>
      <c r="BR554" s="91"/>
      <c r="BS554" s="91"/>
      <c r="BT554" s="91"/>
      <c r="BU554" s="91"/>
      <c r="BV554" s="91"/>
      <c r="BW554" s="91"/>
      <c r="BX554" s="91"/>
      <c r="BY554" s="91"/>
      <c r="BZ554" s="91"/>
      <c r="CA554" s="91"/>
      <c r="CB554" s="91"/>
      <c r="CC554" s="91"/>
      <c r="CD554" s="91"/>
      <c r="CE554" s="91"/>
      <c r="CF554" s="91"/>
      <c r="CG554" s="91"/>
      <c r="CH554" s="91"/>
      <c r="CI554" s="91"/>
      <c r="CJ554" s="91"/>
      <c r="CK554" s="91"/>
      <c r="CL554" s="91"/>
      <c r="CM554" s="91"/>
      <c r="CN554" s="91"/>
    </row>
    <row r="555" spans="1:92" s="85" customFormat="1" ht="12.75">
      <c r="A555" s="142"/>
      <c r="E555" s="83"/>
      <c r="F555" s="84"/>
      <c r="N555" s="84"/>
      <c r="O555" s="91"/>
      <c r="P555" s="91"/>
      <c r="Q555" s="91"/>
      <c r="R555" s="91"/>
      <c r="S555" s="91"/>
      <c r="T555" s="91"/>
      <c r="U555" s="91"/>
      <c r="V555" s="91"/>
      <c r="W555" s="91"/>
      <c r="X555" s="91"/>
      <c r="Y555" s="91"/>
      <c r="Z555" s="91"/>
      <c r="AA555" s="91"/>
      <c r="AB555" s="91"/>
      <c r="AC555" s="91"/>
      <c r="AD555" s="91"/>
      <c r="AE555" s="91"/>
      <c r="AF555" s="91"/>
      <c r="AG555" s="91"/>
      <c r="AH555" s="91"/>
      <c r="AI555" s="91"/>
      <c r="AJ555" s="91"/>
      <c r="AK555" s="91"/>
      <c r="AL555" s="91"/>
      <c r="AM555" s="91"/>
      <c r="AN555" s="91"/>
      <c r="AO555" s="91"/>
      <c r="AP555" s="91"/>
      <c r="AQ555" s="91"/>
      <c r="AR555" s="91"/>
      <c r="AS555" s="91"/>
      <c r="AT555" s="91"/>
      <c r="AU555" s="91"/>
      <c r="AV555" s="91"/>
      <c r="AW555" s="91"/>
      <c r="AX555" s="91"/>
      <c r="AY555" s="91"/>
      <c r="AZ555" s="91"/>
      <c r="BA555" s="91"/>
      <c r="BB555" s="91"/>
      <c r="BC555" s="91"/>
      <c r="BD555" s="91"/>
      <c r="BE555" s="91"/>
      <c r="BF555" s="91"/>
      <c r="BG555" s="91"/>
      <c r="BH555" s="91"/>
      <c r="BI555" s="91"/>
      <c r="BJ555" s="91"/>
      <c r="BK555" s="91"/>
      <c r="BL555" s="91"/>
      <c r="BM555" s="91"/>
      <c r="BN555" s="91"/>
      <c r="BO555" s="91"/>
      <c r="BP555" s="91"/>
      <c r="BQ555" s="91"/>
      <c r="BR555" s="91"/>
      <c r="BS555" s="91"/>
      <c r="BT555" s="91"/>
      <c r="BU555" s="91"/>
      <c r="BV555" s="91"/>
      <c r="BW555" s="91"/>
      <c r="BX555" s="91"/>
      <c r="BY555" s="91"/>
      <c r="BZ555" s="91"/>
      <c r="CA555" s="91"/>
      <c r="CB555" s="91"/>
      <c r="CC555" s="91"/>
      <c r="CD555" s="91"/>
      <c r="CE555" s="91"/>
      <c r="CF555" s="91"/>
      <c r="CG555" s="91"/>
      <c r="CH555" s="91"/>
      <c r="CI555" s="91"/>
      <c r="CJ555" s="91"/>
      <c r="CK555" s="91"/>
      <c r="CL555" s="91"/>
      <c r="CM555" s="91"/>
      <c r="CN555" s="91"/>
    </row>
    <row r="556" spans="1:92" s="85" customFormat="1" ht="12.75">
      <c r="A556" s="142"/>
      <c r="E556" s="83"/>
      <c r="F556" s="84"/>
      <c r="N556" s="84"/>
      <c r="O556" s="91"/>
      <c r="P556" s="91"/>
      <c r="Q556" s="91"/>
      <c r="R556" s="91"/>
      <c r="S556" s="91"/>
      <c r="T556" s="91"/>
      <c r="U556" s="91"/>
      <c r="V556" s="91"/>
      <c r="W556" s="91"/>
      <c r="X556" s="91"/>
      <c r="Y556" s="91"/>
      <c r="Z556" s="91"/>
      <c r="AA556" s="91"/>
      <c r="AB556" s="91"/>
      <c r="AC556" s="91"/>
      <c r="AD556" s="91"/>
      <c r="AE556" s="91"/>
      <c r="AF556" s="91"/>
      <c r="AG556" s="91"/>
      <c r="AH556" s="91"/>
      <c r="AI556" s="91"/>
      <c r="AJ556" s="91"/>
      <c r="AK556" s="91"/>
      <c r="AL556" s="91"/>
      <c r="AM556" s="91"/>
      <c r="AN556" s="91"/>
      <c r="AO556" s="91"/>
      <c r="AP556" s="91"/>
      <c r="AQ556" s="91"/>
      <c r="AR556" s="91"/>
      <c r="AS556" s="91"/>
      <c r="AT556" s="91"/>
      <c r="AU556" s="91"/>
      <c r="AV556" s="91"/>
      <c r="AW556" s="91"/>
      <c r="AX556" s="91"/>
      <c r="AY556" s="91"/>
      <c r="AZ556" s="91"/>
      <c r="BA556" s="91"/>
      <c r="BB556" s="91"/>
      <c r="BC556" s="91"/>
      <c r="BD556" s="91"/>
      <c r="BE556" s="91"/>
      <c r="BF556" s="91"/>
      <c r="BG556" s="91"/>
      <c r="BH556" s="91"/>
      <c r="BI556" s="91"/>
      <c r="BJ556" s="91"/>
      <c r="BK556" s="91"/>
      <c r="BL556" s="91"/>
      <c r="BM556" s="91"/>
      <c r="BN556" s="91"/>
      <c r="BO556" s="91"/>
      <c r="BP556" s="91"/>
      <c r="BQ556" s="91"/>
      <c r="BR556" s="91"/>
      <c r="BS556" s="91"/>
      <c r="BT556" s="91"/>
      <c r="BU556" s="91"/>
      <c r="BV556" s="91"/>
      <c r="BW556" s="91"/>
      <c r="BX556" s="91"/>
      <c r="BY556" s="91"/>
      <c r="BZ556" s="91"/>
      <c r="CA556" s="91"/>
      <c r="CB556" s="91"/>
      <c r="CC556" s="91"/>
      <c r="CD556" s="91"/>
      <c r="CE556" s="91"/>
      <c r="CF556" s="91"/>
      <c r="CG556" s="91"/>
      <c r="CH556" s="91"/>
      <c r="CI556" s="91"/>
      <c r="CJ556" s="91"/>
      <c r="CK556" s="91"/>
      <c r="CL556" s="91"/>
      <c r="CM556" s="91"/>
      <c r="CN556" s="91"/>
    </row>
    <row r="557" spans="1:92" s="85" customFormat="1" ht="12.75">
      <c r="A557" s="142"/>
      <c r="E557" s="83"/>
      <c r="F557" s="84"/>
      <c r="N557" s="84"/>
      <c r="O557" s="91"/>
      <c r="P557" s="91"/>
      <c r="Q557" s="91"/>
      <c r="R557" s="91"/>
      <c r="S557" s="91"/>
      <c r="T557" s="91"/>
      <c r="U557" s="91"/>
      <c r="V557" s="91"/>
      <c r="W557" s="91"/>
      <c r="X557" s="91"/>
      <c r="Y557" s="91"/>
      <c r="Z557" s="91"/>
      <c r="AA557" s="91"/>
      <c r="AB557" s="91"/>
      <c r="AC557" s="91"/>
      <c r="AD557" s="91"/>
      <c r="AE557" s="91"/>
      <c r="AF557" s="91"/>
      <c r="AG557" s="91"/>
      <c r="AH557" s="91"/>
      <c r="AI557" s="91"/>
      <c r="AJ557" s="91"/>
      <c r="AK557" s="91"/>
      <c r="AL557" s="91"/>
      <c r="AM557" s="91"/>
      <c r="AN557" s="91"/>
      <c r="AO557" s="91"/>
      <c r="AP557" s="91"/>
      <c r="AQ557" s="91"/>
      <c r="AR557" s="91"/>
      <c r="AS557" s="91"/>
      <c r="AT557" s="91"/>
      <c r="AU557" s="91"/>
      <c r="AV557" s="91"/>
      <c r="AW557" s="91"/>
      <c r="AX557" s="91"/>
      <c r="AY557" s="91"/>
      <c r="AZ557" s="91"/>
      <c r="BA557" s="91"/>
      <c r="BB557" s="91"/>
      <c r="BC557" s="91"/>
      <c r="BD557" s="91"/>
      <c r="BE557" s="91"/>
      <c r="BF557" s="91"/>
      <c r="BG557" s="91"/>
      <c r="BH557" s="91"/>
      <c r="BI557" s="91"/>
      <c r="BJ557" s="91"/>
      <c r="BK557" s="91"/>
      <c r="BL557" s="91"/>
      <c r="BM557" s="91"/>
      <c r="BN557" s="91"/>
      <c r="BO557" s="91"/>
      <c r="BP557" s="91"/>
      <c r="BQ557" s="91"/>
      <c r="BR557" s="91"/>
      <c r="BS557" s="91"/>
      <c r="BT557" s="91"/>
      <c r="BU557" s="91"/>
      <c r="BV557" s="91"/>
      <c r="BW557" s="91"/>
      <c r="BX557" s="91"/>
      <c r="BY557" s="91"/>
      <c r="BZ557" s="91"/>
      <c r="CA557" s="91"/>
      <c r="CB557" s="91"/>
      <c r="CC557" s="91"/>
      <c r="CD557" s="91"/>
      <c r="CE557" s="91"/>
      <c r="CF557" s="91"/>
      <c r="CG557" s="91"/>
      <c r="CH557" s="91"/>
      <c r="CI557" s="91"/>
      <c r="CJ557" s="91"/>
      <c r="CK557" s="91"/>
      <c r="CL557" s="91"/>
      <c r="CM557" s="91"/>
      <c r="CN557" s="91"/>
    </row>
    <row r="558" spans="1:92" s="85" customFormat="1" ht="12.75">
      <c r="A558" s="142"/>
      <c r="E558" s="83"/>
      <c r="F558" s="84"/>
      <c r="N558" s="84"/>
      <c r="O558" s="91"/>
      <c r="P558" s="91"/>
      <c r="Q558" s="91"/>
      <c r="R558" s="91"/>
      <c r="S558" s="91"/>
      <c r="T558" s="91"/>
      <c r="U558" s="91"/>
      <c r="V558" s="91"/>
      <c r="W558" s="91"/>
      <c r="X558" s="91"/>
      <c r="Y558" s="91"/>
      <c r="Z558" s="91"/>
      <c r="AA558" s="91"/>
      <c r="AB558" s="91"/>
      <c r="AC558" s="91"/>
      <c r="AD558" s="91"/>
      <c r="AE558" s="91"/>
      <c r="AF558" s="91"/>
      <c r="AG558" s="91"/>
      <c r="AH558" s="91"/>
      <c r="AI558" s="91"/>
      <c r="AJ558" s="91"/>
      <c r="AK558" s="91"/>
      <c r="AL558" s="91"/>
      <c r="AM558" s="91"/>
      <c r="AN558" s="91"/>
      <c r="AO558" s="91"/>
      <c r="AP558" s="91"/>
      <c r="AQ558" s="91"/>
      <c r="AR558" s="91"/>
      <c r="AS558" s="91"/>
      <c r="AT558" s="91"/>
      <c r="AU558" s="91"/>
      <c r="AV558" s="91"/>
      <c r="AW558" s="91"/>
      <c r="AX558" s="91"/>
      <c r="AY558" s="91"/>
      <c r="AZ558" s="91"/>
      <c r="BA558" s="91"/>
      <c r="BB558" s="91"/>
      <c r="BC558" s="91"/>
      <c r="BD558" s="91"/>
      <c r="BE558" s="91"/>
      <c r="BF558" s="91"/>
      <c r="BG558" s="91"/>
      <c r="BH558" s="91"/>
      <c r="BI558" s="91"/>
      <c r="BJ558" s="91"/>
      <c r="BK558" s="91"/>
      <c r="BL558" s="91"/>
      <c r="BM558" s="91"/>
      <c r="BN558" s="91"/>
      <c r="BO558" s="91"/>
      <c r="BP558" s="91"/>
      <c r="BQ558" s="91"/>
      <c r="BR558" s="91"/>
      <c r="BS558" s="91"/>
      <c r="BT558" s="91"/>
      <c r="BU558" s="91"/>
      <c r="BV558" s="91"/>
      <c r="BW558" s="91"/>
      <c r="BX558" s="91"/>
      <c r="BY558" s="91"/>
      <c r="BZ558" s="91"/>
      <c r="CA558" s="91"/>
      <c r="CB558" s="91"/>
      <c r="CC558" s="91"/>
      <c r="CD558" s="91"/>
      <c r="CE558" s="91"/>
      <c r="CF558" s="91"/>
      <c r="CG558" s="91"/>
      <c r="CH558" s="91"/>
      <c r="CI558" s="91"/>
      <c r="CJ558" s="91"/>
      <c r="CK558" s="91"/>
      <c r="CL558" s="91"/>
      <c r="CM558" s="91"/>
      <c r="CN558" s="91"/>
    </row>
    <row r="559" spans="1:92" s="85" customFormat="1" ht="12.75">
      <c r="A559" s="142"/>
      <c r="E559" s="83"/>
      <c r="F559" s="84"/>
      <c r="N559" s="84"/>
      <c r="O559" s="91"/>
      <c r="P559" s="91"/>
      <c r="Q559" s="91"/>
      <c r="R559" s="91"/>
      <c r="S559" s="91"/>
      <c r="T559" s="91"/>
      <c r="U559" s="91"/>
      <c r="V559" s="91"/>
      <c r="W559" s="91"/>
      <c r="X559" s="91"/>
      <c r="Y559" s="91"/>
      <c r="Z559" s="91"/>
      <c r="AA559" s="91"/>
      <c r="AB559" s="91"/>
      <c r="AC559" s="91"/>
      <c r="AD559" s="91"/>
      <c r="AE559" s="91"/>
      <c r="AF559" s="91"/>
      <c r="AG559" s="91"/>
      <c r="AH559" s="91"/>
      <c r="AI559" s="91"/>
      <c r="AJ559" s="91"/>
      <c r="AK559" s="91"/>
      <c r="AL559" s="91"/>
      <c r="AM559" s="91"/>
      <c r="AN559" s="91"/>
      <c r="AO559" s="91"/>
      <c r="AP559" s="91"/>
      <c r="AQ559" s="91"/>
      <c r="AR559" s="91"/>
      <c r="AS559" s="91"/>
      <c r="AT559" s="91"/>
      <c r="AU559" s="91"/>
      <c r="AV559" s="91"/>
      <c r="AW559" s="91"/>
      <c r="AX559" s="91"/>
      <c r="AY559" s="91"/>
      <c r="AZ559" s="91"/>
      <c r="BA559" s="91"/>
      <c r="BB559" s="91"/>
      <c r="BC559" s="91"/>
      <c r="BD559" s="91"/>
      <c r="BE559" s="91"/>
      <c r="BF559" s="91"/>
      <c r="BG559" s="91"/>
      <c r="BH559" s="91"/>
      <c r="BI559" s="91"/>
      <c r="BJ559" s="91"/>
      <c r="BK559" s="91"/>
      <c r="BL559" s="91"/>
      <c r="BM559" s="91"/>
      <c r="BN559" s="91"/>
      <c r="BO559" s="91"/>
      <c r="BP559" s="91"/>
      <c r="BQ559" s="91"/>
      <c r="BR559" s="91"/>
      <c r="BS559" s="91"/>
      <c r="BT559" s="91"/>
      <c r="BU559" s="91"/>
      <c r="BV559" s="91"/>
      <c r="BW559" s="91"/>
      <c r="BX559" s="91"/>
      <c r="BY559" s="91"/>
      <c r="BZ559" s="91"/>
      <c r="CA559" s="91"/>
      <c r="CB559" s="91"/>
      <c r="CC559" s="91"/>
      <c r="CD559" s="91"/>
      <c r="CE559" s="91"/>
      <c r="CF559" s="91"/>
      <c r="CG559" s="91"/>
      <c r="CH559" s="91"/>
      <c r="CI559" s="91"/>
      <c r="CJ559" s="91"/>
      <c r="CK559" s="91"/>
      <c r="CL559" s="91"/>
      <c r="CM559" s="91"/>
      <c r="CN559" s="91"/>
    </row>
    <row r="560" spans="1:92" s="85" customFormat="1" ht="12.75">
      <c r="A560" s="142"/>
      <c r="E560" s="83"/>
      <c r="F560" s="84"/>
      <c r="N560" s="84"/>
      <c r="O560" s="91"/>
      <c r="P560" s="91"/>
      <c r="Q560" s="91"/>
      <c r="R560" s="91"/>
      <c r="S560" s="91"/>
      <c r="T560" s="91"/>
      <c r="U560" s="91"/>
      <c r="V560" s="91"/>
      <c r="W560" s="91"/>
      <c r="X560" s="91"/>
      <c r="Y560" s="91"/>
      <c r="Z560" s="91"/>
      <c r="AA560" s="91"/>
      <c r="AB560" s="91"/>
      <c r="AC560" s="91"/>
      <c r="AD560" s="91"/>
      <c r="AE560" s="91"/>
      <c r="AF560" s="91"/>
      <c r="AG560" s="91"/>
      <c r="AH560" s="91"/>
      <c r="AI560" s="91"/>
      <c r="AJ560" s="91"/>
      <c r="AK560" s="91"/>
      <c r="AL560" s="91"/>
      <c r="AM560" s="91"/>
      <c r="AN560" s="91"/>
      <c r="AO560" s="91"/>
      <c r="AP560" s="91"/>
      <c r="AQ560" s="91"/>
      <c r="AR560" s="91"/>
      <c r="AS560" s="91"/>
      <c r="AT560" s="91"/>
      <c r="AU560" s="91"/>
      <c r="AV560" s="91"/>
      <c r="AW560" s="91"/>
      <c r="AX560" s="91"/>
      <c r="AY560" s="91"/>
      <c r="AZ560" s="91"/>
      <c r="BA560" s="91"/>
      <c r="BB560" s="91"/>
      <c r="BC560" s="91"/>
      <c r="BD560" s="91"/>
      <c r="BE560" s="91"/>
      <c r="BF560" s="91"/>
      <c r="BG560" s="91"/>
      <c r="BH560" s="91"/>
      <c r="BI560" s="91"/>
      <c r="BJ560" s="91"/>
      <c r="BK560" s="91"/>
      <c r="BL560" s="91"/>
      <c r="BM560" s="91"/>
      <c r="BN560" s="91"/>
      <c r="BO560" s="91"/>
      <c r="BP560" s="91"/>
      <c r="BQ560" s="91"/>
      <c r="BR560" s="91"/>
      <c r="BS560" s="91"/>
      <c r="BT560" s="91"/>
      <c r="BU560" s="91"/>
      <c r="BV560" s="91"/>
      <c r="BW560" s="91"/>
      <c r="BX560" s="91"/>
      <c r="BY560" s="91"/>
      <c r="BZ560" s="91"/>
      <c r="CA560" s="91"/>
      <c r="CB560" s="91"/>
      <c r="CC560" s="91"/>
      <c r="CD560" s="91"/>
      <c r="CE560" s="91"/>
      <c r="CF560" s="91"/>
      <c r="CG560" s="91"/>
      <c r="CH560" s="91"/>
      <c r="CI560" s="91"/>
      <c r="CJ560" s="91"/>
      <c r="CK560" s="91"/>
      <c r="CL560" s="91"/>
      <c r="CM560" s="91"/>
      <c r="CN560" s="91"/>
    </row>
    <row r="561" spans="1:92" s="85" customFormat="1" ht="12.75">
      <c r="A561" s="142"/>
      <c r="E561" s="83"/>
      <c r="F561" s="84"/>
      <c r="N561" s="84"/>
      <c r="O561" s="91"/>
      <c r="P561" s="91"/>
      <c r="Q561" s="91"/>
      <c r="R561" s="91"/>
      <c r="S561" s="91"/>
      <c r="T561" s="91"/>
      <c r="U561" s="91"/>
      <c r="V561" s="91"/>
      <c r="W561" s="91"/>
      <c r="X561" s="91"/>
      <c r="Y561" s="91"/>
      <c r="Z561" s="91"/>
      <c r="AA561" s="91"/>
      <c r="AB561" s="91"/>
      <c r="AC561" s="91"/>
      <c r="AD561" s="91"/>
      <c r="AE561" s="91"/>
      <c r="AF561" s="91"/>
      <c r="AG561" s="91"/>
      <c r="AH561" s="91"/>
      <c r="AI561" s="91"/>
      <c r="AJ561" s="91"/>
      <c r="AK561" s="91"/>
      <c r="AL561" s="91"/>
      <c r="AM561" s="91"/>
      <c r="AN561" s="91"/>
      <c r="AO561" s="91"/>
      <c r="AP561" s="91"/>
      <c r="AQ561" s="91"/>
      <c r="AR561" s="91"/>
      <c r="AS561" s="91"/>
      <c r="AT561" s="91"/>
      <c r="AU561" s="91"/>
      <c r="AV561" s="91"/>
      <c r="AW561" s="91"/>
      <c r="AX561" s="91"/>
      <c r="AY561" s="91"/>
      <c r="AZ561" s="91"/>
      <c r="BA561" s="91"/>
      <c r="BB561" s="91"/>
      <c r="BC561" s="91"/>
      <c r="BD561" s="91"/>
      <c r="BE561" s="91"/>
      <c r="BF561" s="91"/>
      <c r="BG561" s="91"/>
      <c r="BH561" s="91"/>
      <c r="BI561" s="91"/>
      <c r="BJ561" s="91"/>
      <c r="BK561" s="91"/>
      <c r="BL561" s="91"/>
      <c r="BM561" s="91"/>
      <c r="BN561" s="91"/>
      <c r="BO561" s="91"/>
      <c r="BP561" s="91"/>
      <c r="BQ561" s="91"/>
      <c r="BR561" s="91"/>
      <c r="BS561" s="91"/>
      <c r="BT561" s="91"/>
      <c r="BU561" s="91"/>
      <c r="BV561" s="91"/>
      <c r="BW561" s="91"/>
      <c r="BX561" s="91"/>
      <c r="BY561" s="91"/>
      <c r="BZ561" s="91"/>
      <c r="CA561" s="91"/>
      <c r="CB561" s="91"/>
      <c r="CC561" s="91"/>
      <c r="CD561" s="91"/>
      <c r="CE561" s="91"/>
      <c r="CF561" s="91"/>
      <c r="CG561" s="91"/>
      <c r="CH561" s="91"/>
      <c r="CI561" s="91"/>
      <c r="CJ561" s="91"/>
      <c r="CK561" s="91"/>
      <c r="CL561" s="91"/>
      <c r="CM561" s="91"/>
      <c r="CN561" s="91"/>
    </row>
    <row r="562" spans="1:92" s="85" customFormat="1" ht="12.75">
      <c r="A562" s="142"/>
      <c r="E562" s="83"/>
      <c r="F562" s="84"/>
      <c r="N562" s="84"/>
      <c r="O562" s="91"/>
      <c r="P562" s="91"/>
      <c r="Q562" s="91"/>
      <c r="R562" s="91"/>
      <c r="S562" s="91"/>
      <c r="T562" s="91"/>
      <c r="U562" s="91"/>
      <c r="V562" s="91"/>
      <c r="W562" s="91"/>
      <c r="X562" s="91"/>
      <c r="Y562" s="91"/>
      <c r="Z562" s="91"/>
      <c r="AA562" s="91"/>
      <c r="AB562" s="91"/>
      <c r="AC562" s="91"/>
      <c r="AD562" s="91"/>
      <c r="AE562" s="91"/>
      <c r="AF562" s="91"/>
      <c r="AG562" s="91"/>
      <c r="AH562" s="91"/>
      <c r="AI562" s="91"/>
      <c r="AJ562" s="91"/>
      <c r="AK562" s="91"/>
      <c r="AL562" s="91"/>
      <c r="AM562" s="91"/>
      <c r="AN562" s="91"/>
      <c r="AO562" s="91"/>
      <c r="AP562" s="91"/>
      <c r="AQ562" s="91"/>
      <c r="AR562" s="91"/>
      <c r="AS562" s="91"/>
      <c r="AT562" s="91"/>
      <c r="AU562" s="91"/>
      <c r="AV562" s="91"/>
      <c r="AW562" s="91"/>
      <c r="AX562" s="91"/>
      <c r="AY562" s="91"/>
      <c r="AZ562" s="91"/>
      <c r="BA562" s="91"/>
      <c r="BB562" s="91"/>
      <c r="BC562" s="91"/>
      <c r="BD562" s="91"/>
      <c r="BE562" s="91"/>
      <c r="BF562" s="91"/>
      <c r="BG562" s="91"/>
      <c r="BH562" s="91"/>
      <c r="BI562" s="91"/>
      <c r="BJ562" s="91"/>
      <c r="BK562" s="91"/>
      <c r="BL562" s="91"/>
      <c r="BM562" s="91"/>
      <c r="BN562" s="91"/>
      <c r="BO562" s="91"/>
      <c r="BP562" s="91"/>
      <c r="BQ562" s="91"/>
      <c r="BR562" s="91"/>
      <c r="BS562" s="91"/>
      <c r="BT562" s="91"/>
      <c r="BU562" s="91"/>
      <c r="BV562" s="91"/>
      <c r="BW562" s="91"/>
      <c r="BX562" s="91"/>
      <c r="BY562" s="91"/>
      <c r="BZ562" s="91"/>
      <c r="CA562" s="91"/>
      <c r="CB562" s="91"/>
      <c r="CC562" s="91"/>
      <c r="CD562" s="91"/>
      <c r="CE562" s="91"/>
      <c r="CF562" s="91"/>
      <c r="CG562" s="91"/>
      <c r="CH562" s="91"/>
      <c r="CI562" s="91"/>
      <c r="CJ562" s="91"/>
      <c r="CK562" s="91"/>
      <c r="CL562" s="91"/>
      <c r="CM562" s="91"/>
      <c r="CN562" s="91"/>
    </row>
    <row r="563" spans="1:92" s="85" customFormat="1" ht="12.75">
      <c r="A563" s="142"/>
      <c r="E563" s="83"/>
      <c r="F563" s="84"/>
      <c r="N563" s="84"/>
      <c r="O563" s="91"/>
      <c r="P563" s="91"/>
      <c r="Q563" s="91"/>
      <c r="R563" s="91"/>
      <c r="S563" s="91"/>
      <c r="T563" s="91"/>
      <c r="U563" s="91"/>
      <c r="V563" s="91"/>
      <c r="W563" s="91"/>
      <c r="X563" s="91"/>
      <c r="Y563" s="91"/>
      <c r="Z563" s="91"/>
      <c r="AA563" s="91"/>
      <c r="AB563" s="91"/>
      <c r="AC563" s="91"/>
      <c r="AD563" s="91"/>
      <c r="AE563" s="91"/>
      <c r="AF563" s="91"/>
      <c r="AG563" s="91"/>
      <c r="AH563" s="91"/>
      <c r="AI563" s="91"/>
      <c r="AJ563" s="91"/>
      <c r="AK563" s="91"/>
      <c r="AL563" s="91"/>
      <c r="AM563" s="91"/>
      <c r="AN563" s="91"/>
      <c r="AO563" s="91"/>
      <c r="AP563" s="91"/>
      <c r="AQ563" s="91"/>
      <c r="AR563" s="91"/>
      <c r="AS563" s="91"/>
      <c r="AT563" s="91"/>
      <c r="AU563" s="91"/>
      <c r="AV563" s="91"/>
      <c r="AW563" s="91"/>
      <c r="AX563" s="91"/>
      <c r="AY563" s="91"/>
      <c r="AZ563" s="91"/>
      <c r="BA563" s="91"/>
      <c r="BB563" s="91"/>
      <c r="BC563" s="91"/>
      <c r="BD563" s="91"/>
      <c r="BE563" s="91"/>
      <c r="BF563" s="91"/>
      <c r="BG563" s="91"/>
      <c r="BH563" s="91"/>
      <c r="BI563" s="91"/>
      <c r="BJ563" s="91"/>
      <c r="BK563" s="91"/>
      <c r="BL563" s="91"/>
      <c r="BM563" s="91"/>
      <c r="BN563" s="91"/>
      <c r="BO563" s="91"/>
      <c r="BP563" s="91"/>
      <c r="BQ563" s="91"/>
      <c r="BR563" s="91"/>
      <c r="BS563" s="91"/>
      <c r="BT563" s="91"/>
      <c r="BU563" s="91"/>
      <c r="BV563" s="91"/>
      <c r="BW563" s="91"/>
      <c r="BX563" s="91"/>
      <c r="BY563" s="91"/>
      <c r="BZ563" s="91"/>
      <c r="CA563" s="91"/>
      <c r="CB563" s="91"/>
      <c r="CC563" s="91"/>
      <c r="CD563" s="91"/>
      <c r="CE563" s="91"/>
      <c r="CF563" s="91"/>
      <c r="CG563" s="91"/>
      <c r="CH563" s="91"/>
      <c r="CI563" s="91"/>
      <c r="CJ563" s="91"/>
      <c r="CK563" s="91"/>
      <c r="CL563" s="91"/>
      <c r="CM563" s="91"/>
      <c r="CN563" s="91"/>
    </row>
    <row r="564" spans="1:92" s="85" customFormat="1" ht="12.75">
      <c r="A564" s="142"/>
      <c r="E564" s="83"/>
      <c r="F564" s="84"/>
      <c r="N564" s="84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  <c r="Z564" s="91"/>
      <c r="AA564" s="91"/>
      <c r="AB564" s="91"/>
      <c r="AC564" s="91"/>
      <c r="AD564" s="91"/>
      <c r="AE564" s="91"/>
      <c r="AF564" s="91"/>
      <c r="AG564" s="91"/>
      <c r="AH564" s="91"/>
      <c r="AI564" s="91"/>
      <c r="AJ564" s="91"/>
      <c r="AK564" s="91"/>
      <c r="AL564" s="91"/>
      <c r="AM564" s="91"/>
      <c r="AN564" s="91"/>
      <c r="AO564" s="91"/>
      <c r="AP564" s="91"/>
      <c r="AQ564" s="91"/>
      <c r="AR564" s="91"/>
      <c r="AS564" s="91"/>
      <c r="AT564" s="91"/>
      <c r="AU564" s="91"/>
      <c r="AV564" s="91"/>
      <c r="AW564" s="91"/>
      <c r="AX564" s="91"/>
      <c r="AY564" s="91"/>
      <c r="AZ564" s="91"/>
      <c r="BA564" s="91"/>
      <c r="BB564" s="91"/>
      <c r="BC564" s="91"/>
      <c r="BD564" s="91"/>
      <c r="BE564" s="91"/>
      <c r="BF564" s="91"/>
      <c r="BG564" s="91"/>
      <c r="BH564" s="91"/>
      <c r="BI564" s="91"/>
      <c r="BJ564" s="91"/>
      <c r="BK564" s="91"/>
      <c r="BL564" s="91"/>
      <c r="BM564" s="91"/>
      <c r="BN564" s="91"/>
      <c r="BO564" s="91"/>
      <c r="BP564" s="91"/>
      <c r="BQ564" s="91"/>
      <c r="BR564" s="91"/>
      <c r="BS564" s="91"/>
      <c r="BT564" s="91"/>
      <c r="BU564" s="91"/>
      <c r="BV564" s="91"/>
      <c r="BW564" s="91"/>
      <c r="BX564" s="91"/>
      <c r="BY564" s="91"/>
      <c r="BZ564" s="91"/>
      <c r="CA564" s="91"/>
      <c r="CB564" s="91"/>
      <c r="CC564" s="91"/>
      <c r="CD564" s="91"/>
      <c r="CE564" s="91"/>
      <c r="CF564" s="91"/>
      <c r="CG564" s="91"/>
      <c r="CH564" s="91"/>
      <c r="CI564" s="91"/>
      <c r="CJ564" s="91"/>
      <c r="CK564" s="91"/>
      <c r="CL564" s="91"/>
      <c r="CM564" s="91"/>
      <c r="CN564" s="91"/>
    </row>
    <row r="565" spans="1:92" s="85" customFormat="1" ht="12.75">
      <c r="A565" s="142"/>
      <c r="E565" s="83"/>
      <c r="F565" s="84"/>
      <c r="N565" s="84"/>
      <c r="O565" s="91"/>
      <c r="P565" s="91"/>
      <c r="Q565" s="91"/>
      <c r="R565" s="91"/>
      <c r="S565" s="91"/>
      <c r="T565" s="91"/>
      <c r="U565" s="91"/>
      <c r="V565" s="91"/>
      <c r="W565" s="91"/>
      <c r="X565" s="91"/>
      <c r="Y565" s="91"/>
      <c r="Z565" s="91"/>
      <c r="AA565" s="91"/>
      <c r="AB565" s="91"/>
      <c r="AC565" s="91"/>
      <c r="AD565" s="91"/>
      <c r="AE565" s="91"/>
      <c r="AF565" s="91"/>
      <c r="AG565" s="91"/>
      <c r="AH565" s="91"/>
      <c r="AI565" s="91"/>
      <c r="AJ565" s="91"/>
      <c r="AK565" s="91"/>
      <c r="AL565" s="91"/>
      <c r="AM565" s="91"/>
      <c r="AN565" s="91"/>
      <c r="AO565" s="91"/>
      <c r="AP565" s="91"/>
      <c r="AQ565" s="91"/>
      <c r="AR565" s="91"/>
      <c r="AS565" s="91"/>
      <c r="AT565" s="91"/>
      <c r="AU565" s="91"/>
      <c r="AV565" s="91"/>
      <c r="AW565" s="91"/>
      <c r="AX565" s="91"/>
      <c r="AY565" s="91"/>
      <c r="AZ565" s="91"/>
      <c r="BA565" s="91"/>
      <c r="BB565" s="91"/>
      <c r="BC565" s="91"/>
      <c r="BD565" s="91"/>
      <c r="BE565" s="91"/>
      <c r="BF565" s="91"/>
      <c r="BG565" s="91"/>
      <c r="BH565" s="91"/>
      <c r="BI565" s="91"/>
      <c r="BJ565" s="91"/>
      <c r="BK565" s="91"/>
      <c r="BL565" s="91"/>
      <c r="BM565" s="91"/>
      <c r="BN565" s="91"/>
      <c r="BO565" s="91"/>
      <c r="BP565" s="91"/>
      <c r="BQ565" s="91"/>
      <c r="BR565" s="91"/>
      <c r="BS565" s="91"/>
      <c r="BT565" s="91"/>
      <c r="BU565" s="91"/>
      <c r="BV565" s="91"/>
      <c r="BW565" s="91"/>
      <c r="BX565" s="91"/>
      <c r="BY565" s="91"/>
      <c r="BZ565" s="91"/>
      <c r="CA565" s="91"/>
      <c r="CB565" s="91"/>
      <c r="CC565" s="91"/>
      <c r="CD565" s="91"/>
      <c r="CE565" s="91"/>
      <c r="CF565" s="91"/>
      <c r="CG565" s="91"/>
      <c r="CH565" s="91"/>
      <c r="CI565" s="91"/>
      <c r="CJ565" s="91"/>
      <c r="CK565" s="91"/>
      <c r="CL565" s="91"/>
      <c r="CM565" s="91"/>
      <c r="CN565" s="91"/>
    </row>
    <row r="566" spans="1:92" s="85" customFormat="1" ht="12.75">
      <c r="A566" s="142"/>
      <c r="E566" s="83"/>
      <c r="F566" s="84"/>
      <c r="N566" s="84"/>
      <c r="O566" s="91"/>
      <c r="P566" s="91"/>
      <c r="Q566" s="91"/>
      <c r="R566" s="91"/>
      <c r="S566" s="91"/>
      <c r="T566" s="91"/>
      <c r="U566" s="91"/>
      <c r="V566" s="91"/>
      <c r="W566" s="91"/>
      <c r="X566" s="91"/>
      <c r="Y566" s="91"/>
      <c r="Z566" s="91"/>
      <c r="AA566" s="91"/>
      <c r="AB566" s="91"/>
      <c r="AC566" s="91"/>
      <c r="AD566" s="91"/>
      <c r="AE566" s="91"/>
      <c r="AF566" s="91"/>
      <c r="AG566" s="91"/>
      <c r="AH566" s="91"/>
      <c r="AI566" s="91"/>
      <c r="AJ566" s="91"/>
      <c r="AK566" s="91"/>
      <c r="AL566" s="91"/>
      <c r="AM566" s="91"/>
      <c r="AN566" s="91"/>
      <c r="AO566" s="91"/>
      <c r="AP566" s="91"/>
      <c r="AQ566" s="91"/>
      <c r="AR566" s="91"/>
      <c r="AS566" s="91"/>
      <c r="AT566" s="91"/>
      <c r="AU566" s="91"/>
      <c r="AV566" s="91"/>
      <c r="AW566" s="91"/>
      <c r="AX566" s="91"/>
      <c r="AY566" s="91"/>
      <c r="AZ566" s="91"/>
      <c r="BA566" s="91"/>
      <c r="BB566" s="91"/>
      <c r="BC566" s="91"/>
      <c r="BD566" s="91"/>
      <c r="BE566" s="91"/>
      <c r="BF566" s="91"/>
      <c r="BG566" s="91"/>
      <c r="BH566" s="91"/>
      <c r="BI566" s="91"/>
      <c r="BJ566" s="91"/>
      <c r="BK566" s="91"/>
      <c r="BL566" s="91"/>
      <c r="BM566" s="91"/>
      <c r="BN566" s="91"/>
      <c r="BO566" s="91"/>
      <c r="BP566" s="91"/>
      <c r="BQ566" s="91"/>
      <c r="BR566" s="91"/>
      <c r="BS566" s="91"/>
      <c r="BT566" s="91"/>
      <c r="BU566" s="91"/>
      <c r="BV566" s="91"/>
      <c r="BW566" s="91"/>
      <c r="BX566" s="91"/>
      <c r="BY566" s="91"/>
      <c r="BZ566" s="91"/>
      <c r="CA566" s="91"/>
      <c r="CB566" s="91"/>
      <c r="CC566" s="91"/>
      <c r="CD566" s="91"/>
      <c r="CE566" s="91"/>
      <c r="CF566" s="91"/>
      <c r="CG566" s="91"/>
      <c r="CH566" s="91"/>
      <c r="CI566" s="91"/>
      <c r="CJ566" s="91"/>
      <c r="CK566" s="91"/>
      <c r="CL566" s="91"/>
      <c r="CM566" s="91"/>
      <c r="CN566" s="91"/>
    </row>
    <row r="567" spans="1:92" s="85" customFormat="1" ht="12.75">
      <c r="A567" s="142"/>
      <c r="E567" s="83"/>
      <c r="F567" s="84"/>
      <c r="N567" s="84"/>
      <c r="O567" s="91"/>
      <c r="P567" s="91"/>
      <c r="Q567" s="91"/>
      <c r="R567" s="91"/>
      <c r="S567" s="91"/>
      <c r="T567" s="91"/>
      <c r="U567" s="91"/>
      <c r="V567" s="91"/>
      <c r="W567" s="91"/>
      <c r="X567" s="91"/>
      <c r="Y567" s="91"/>
      <c r="Z567" s="91"/>
      <c r="AA567" s="91"/>
      <c r="AB567" s="91"/>
      <c r="AC567" s="91"/>
      <c r="AD567" s="91"/>
      <c r="AE567" s="91"/>
      <c r="AF567" s="91"/>
      <c r="AG567" s="91"/>
      <c r="AH567" s="91"/>
      <c r="AI567" s="91"/>
      <c r="AJ567" s="91"/>
      <c r="AK567" s="91"/>
      <c r="AL567" s="91"/>
      <c r="AM567" s="91"/>
      <c r="AN567" s="91"/>
      <c r="AO567" s="91"/>
      <c r="AP567" s="91"/>
      <c r="AQ567" s="91"/>
      <c r="AR567" s="91"/>
      <c r="AS567" s="91"/>
      <c r="AT567" s="91"/>
      <c r="AU567" s="91"/>
      <c r="AV567" s="91"/>
      <c r="AW567" s="91"/>
      <c r="AX567" s="91"/>
      <c r="AY567" s="91"/>
      <c r="AZ567" s="91"/>
      <c r="BA567" s="91"/>
      <c r="BB567" s="91"/>
      <c r="BC567" s="91"/>
      <c r="BD567" s="91"/>
      <c r="BE567" s="91"/>
      <c r="BF567" s="91"/>
      <c r="BG567" s="91"/>
      <c r="BH567" s="91"/>
      <c r="BI567" s="91"/>
      <c r="BJ567" s="91"/>
      <c r="BK567" s="91"/>
      <c r="BL567" s="91"/>
      <c r="BM567" s="91"/>
      <c r="BN567" s="91"/>
      <c r="BO567" s="91"/>
      <c r="BP567" s="91"/>
      <c r="BQ567" s="91"/>
      <c r="BR567" s="91"/>
      <c r="BS567" s="91"/>
      <c r="BT567" s="91"/>
      <c r="BU567" s="91"/>
      <c r="BV567" s="91"/>
      <c r="BW567" s="91"/>
      <c r="BX567" s="91"/>
      <c r="BY567" s="91"/>
      <c r="BZ567" s="91"/>
      <c r="CA567" s="91"/>
      <c r="CB567" s="91"/>
      <c r="CC567" s="91"/>
      <c r="CD567" s="91"/>
      <c r="CE567" s="91"/>
      <c r="CF567" s="91"/>
      <c r="CG567" s="91"/>
      <c r="CH567" s="91"/>
      <c r="CI567" s="91"/>
      <c r="CJ567" s="91"/>
      <c r="CK567" s="91"/>
      <c r="CL567" s="91"/>
      <c r="CM567" s="91"/>
      <c r="CN567" s="91"/>
    </row>
    <row r="568" spans="1:92" s="85" customFormat="1" ht="12.75">
      <c r="A568" s="142"/>
      <c r="E568" s="83"/>
      <c r="F568" s="84"/>
      <c r="N568" s="84"/>
      <c r="O568" s="91"/>
      <c r="P568" s="91"/>
      <c r="Q568" s="91"/>
      <c r="R568" s="91"/>
      <c r="S568" s="91"/>
      <c r="T568" s="91"/>
      <c r="U568" s="91"/>
      <c r="V568" s="91"/>
      <c r="W568" s="91"/>
      <c r="X568" s="91"/>
      <c r="Y568" s="91"/>
      <c r="Z568" s="91"/>
      <c r="AA568" s="91"/>
      <c r="AB568" s="91"/>
      <c r="AC568" s="91"/>
      <c r="AD568" s="91"/>
      <c r="AE568" s="91"/>
      <c r="AF568" s="91"/>
      <c r="AG568" s="91"/>
      <c r="AH568" s="91"/>
      <c r="AI568" s="91"/>
      <c r="AJ568" s="91"/>
      <c r="AK568" s="91"/>
      <c r="AL568" s="91"/>
      <c r="AM568" s="91"/>
      <c r="AN568" s="91"/>
      <c r="AO568" s="91"/>
      <c r="AP568" s="91"/>
      <c r="AQ568" s="91"/>
      <c r="AR568" s="91"/>
      <c r="AS568" s="91"/>
      <c r="AT568" s="91"/>
      <c r="AU568" s="91"/>
      <c r="AV568" s="91"/>
      <c r="AW568" s="91"/>
      <c r="AX568" s="91"/>
      <c r="AY568" s="91"/>
      <c r="AZ568" s="91"/>
      <c r="BA568" s="91"/>
      <c r="BB568" s="91"/>
      <c r="BC568" s="91"/>
      <c r="BD568" s="91"/>
      <c r="BE568" s="91"/>
      <c r="BF568" s="91"/>
      <c r="BG568" s="91"/>
      <c r="BH568" s="91"/>
      <c r="BI568" s="91"/>
      <c r="BJ568" s="91"/>
      <c r="BK568" s="91"/>
      <c r="BL568" s="91"/>
      <c r="BM568" s="91"/>
      <c r="BN568" s="91"/>
      <c r="BO568" s="91"/>
      <c r="BP568" s="91"/>
      <c r="BQ568" s="91"/>
      <c r="BR568" s="91"/>
      <c r="BS568" s="91"/>
      <c r="BT568" s="91"/>
      <c r="BU568" s="91"/>
      <c r="BV568" s="91"/>
      <c r="BW568" s="91"/>
      <c r="BX568" s="91"/>
      <c r="BY568" s="91"/>
      <c r="BZ568" s="91"/>
      <c r="CA568" s="91"/>
      <c r="CB568" s="91"/>
      <c r="CC568" s="91"/>
      <c r="CD568" s="91"/>
      <c r="CE568" s="91"/>
      <c r="CF568" s="91"/>
      <c r="CG568" s="91"/>
      <c r="CH568" s="91"/>
      <c r="CI568" s="91"/>
      <c r="CJ568" s="91"/>
      <c r="CK568" s="91"/>
      <c r="CL568" s="91"/>
      <c r="CM568" s="91"/>
      <c r="CN568" s="91"/>
    </row>
    <row r="569" spans="1:92" s="85" customFormat="1" ht="12.75">
      <c r="A569" s="142"/>
      <c r="E569" s="83"/>
      <c r="F569" s="84"/>
      <c r="N569" s="84"/>
      <c r="O569" s="91"/>
      <c r="P569" s="91"/>
      <c r="Q569" s="91"/>
      <c r="R569" s="91"/>
      <c r="S569" s="91"/>
      <c r="T569" s="91"/>
      <c r="U569" s="91"/>
      <c r="V569" s="91"/>
      <c r="W569" s="91"/>
      <c r="X569" s="91"/>
      <c r="Y569" s="91"/>
      <c r="Z569" s="91"/>
      <c r="AA569" s="91"/>
      <c r="AB569" s="91"/>
      <c r="AC569" s="91"/>
      <c r="AD569" s="91"/>
      <c r="AE569" s="91"/>
      <c r="AF569" s="91"/>
      <c r="AG569" s="91"/>
      <c r="AH569" s="91"/>
      <c r="AI569" s="91"/>
      <c r="AJ569" s="91"/>
      <c r="AK569" s="91"/>
      <c r="AL569" s="91"/>
      <c r="AM569" s="91"/>
      <c r="AN569" s="91"/>
      <c r="AO569" s="91"/>
      <c r="AP569" s="91"/>
      <c r="AQ569" s="91"/>
      <c r="AR569" s="91"/>
      <c r="AS569" s="91"/>
      <c r="AT569" s="91"/>
      <c r="AU569" s="91"/>
      <c r="AV569" s="91"/>
      <c r="AW569" s="91"/>
      <c r="AX569" s="91"/>
      <c r="AY569" s="91"/>
      <c r="AZ569" s="91"/>
      <c r="BA569" s="91"/>
      <c r="BB569" s="91"/>
      <c r="BC569" s="91"/>
      <c r="BD569" s="91"/>
      <c r="BE569" s="91"/>
      <c r="BF569" s="91"/>
      <c r="BG569" s="91"/>
      <c r="BH569" s="91"/>
      <c r="BI569" s="91"/>
      <c r="BJ569" s="91"/>
      <c r="BK569" s="91"/>
      <c r="BL569" s="91"/>
      <c r="BM569" s="91"/>
      <c r="BN569" s="91"/>
      <c r="BO569" s="91"/>
      <c r="BP569" s="91"/>
      <c r="BQ569" s="91"/>
      <c r="BR569" s="91"/>
      <c r="BS569" s="91"/>
      <c r="BT569" s="91"/>
      <c r="BU569" s="91"/>
      <c r="BV569" s="91"/>
      <c r="BW569" s="91"/>
      <c r="BX569" s="91"/>
      <c r="BY569" s="91"/>
      <c r="BZ569" s="91"/>
      <c r="CA569" s="91"/>
      <c r="CB569" s="91"/>
      <c r="CC569" s="91"/>
      <c r="CD569" s="91"/>
      <c r="CE569" s="91"/>
      <c r="CF569" s="91"/>
      <c r="CG569" s="91"/>
      <c r="CH569" s="91"/>
      <c r="CI569" s="91"/>
      <c r="CJ569" s="91"/>
      <c r="CK569" s="91"/>
      <c r="CL569" s="91"/>
      <c r="CM569" s="91"/>
      <c r="CN569" s="91"/>
    </row>
    <row r="570" spans="1:92" s="85" customFormat="1" ht="12.75">
      <c r="A570" s="142"/>
      <c r="E570" s="83"/>
      <c r="F570" s="84"/>
      <c r="N570" s="84"/>
      <c r="O570" s="91"/>
      <c r="P570" s="91"/>
      <c r="Q570" s="91"/>
      <c r="R570" s="91"/>
      <c r="S570" s="91"/>
      <c r="T570" s="91"/>
      <c r="U570" s="91"/>
      <c r="V570" s="91"/>
      <c r="W570" s="91"/>
      <c r="X570" s="91"/>
      <c r="Y570" s="91"/>
      <c r="Z570" s="91"/>
      <c r="AA570" s="91"/>
      <c r="AB570" s="91"/>
      <c r="AC570" s="91"/>
      <c r="AD570" s="91"/>
      <c r="AE570" s="91"/>
      <c r="AF570" s="91"/>
      <c r="AG570" s="91"/>
      <c r="AH570" s="91"/>
      <c r="AI570" s="91"/>
      <c r="AJ570" s="91"/>
      <c r="AK570" s="91"/>
      <c r="AL570" s="91"/>
      <c r="AM570" s="91"/>
      <c r="AN570" s="91"/>
      <c r="AO570" s="91"/>
      <c r="AP570" s="91"/>
      <c r="AQ570" s="91"/>
      <c r="AR570" s="91"/>
      <c r="AS570" s="91"/>
      <c r="AT570" s="91"/>
      <c r="AU570" s="91"/>
      <c r="AV570" s="91"/>
      <c r="AW570" s="91"/>
      <c r="AX570" s="91"/>
      <c r="AY570" s="91"/>
      <c r="AZ570" s="91"/>
      <c r="BA570" s="91"/>
      <c r="BB570" s="91"/>
      <c r="BC570" s="91"/>
      <c r="BD570" s="91"/>
      <c r="BE570" s="91"/>
      <c r="BF570" s="91"/>
      <c r="BG570" s="91"/>
      <c r="BH570" s="91"/>
      <c r="BI570" s="91"/>
      <c r="BJ570" s="91"/>
      <c r="BK570" s="91"/>
      <c r="BL570" s="91"/>
      <c r="BM570" s="91"/>
      <c r="BN570" s="91"/>
      <c r="BO570" s="91"/>
      <c r="BP570" s="91"/>
      <c r="BQ570" s="91"/>
      <c r="BR570" s="91"/>
      <c r="BS570" s="91"/>
      <c r="BT570" s="91"/>
      <c r="BU570" s="91"/>
      <c r="BV570" s="91"/>
      <c r="BW570" s="91"/>
      <c r="BX570" s="91"/>
      <c r="BY570" s="91"/>
      <c r="BZ570" s="91"/>
      <c r="CA570" s="91"/>
      <c r="CB570" s="91"/>
      <c r="CC570" s="91"/>
      <c r="CD570" s="91"/>
      <c r="CE570" s="91"/>
      <c r="CF570" s="91"/>
      <c r="CG570" s="91"/>
      <c r="CH570" s="91"/>
      <c r="CI570" s="91"/>
      <c r="CJ570" s="91"/>
      <c r="CK570" s="91"/>
      <c r="CL570" s="91"/>
      <c r="CM570" s="91"/>
      <c r="CN570" s="91"/>
    </row>
    <row r="571" spans="1:92" s="85" customFormat="1" ht="12.75">
      <c r="A571" s="142"/>
      <c r="E571" s="83"/>
      <c r="F571" s="84"/>
      <c r="N571" s="84"/>
      <c r="O571" s="91"/>
      <c r="P571" s="91"/>
      <c r="Q571" s="91"/>
      <c r="R571" s="91"/>
      <c r="S571" s="91"/>
      <c r="T571" s="91"/>
      <c r="U571" s="91"/>
      <c r="V571" s="91"/>
      <c r="W571" s="91"/>
      <c r="X571" s="91"/>
      <c r="Y571" s="91"/>
      <c r="Z571" s="91"/>
      <c r="AA571" s="91"/>
      <c r="AB571" s="91"/>
      <c r="AC571" s="91"/>
      <c r="AD571" s="91"/>
      <c r="AE571" s="91"/>
      <c r="AF571" s="91"/>
      <c r="AG571" s="91"/>
      <c r="AH571" s="91"/>
      <c r="AI571" s="91"/>
      <c r="AJ571" s="91"/>
      <c r="AK571" s="91"/>
      <c r="AL571" s="91"/>
      <c r="AM571" s="91"/>
      <c r="AN571" s="91"/>
      <c r="AO571" s="91"/>
      <c r="AP571" s="91"/>
      <c r="AQ571" s="91"/>
      <c r="AR571" s="91"/>
      <c r="AS571" s="91"/>
      <c r="AT571" s="91"/>
      <c r="AU571" s="91"/>
      <c r="AV571" s="91"/>
      <c r="AW571" s="91"/>
      <c r="AX571" s="91"/>
      <c r="AY571" s="91"/>
      <c r="AZ571" s="91"/>
      <c r="BA571" s="91"/>
      <c r="BB571" s="91"/>
      <c r="BC571" s="91"/>
      <c r="BD571" s="91"/>
      <c r="BE571" s="91"/>
      <c r="BF571" s="91"/>
      <c r="BG571" s="91"/>
      <c r="BH571" s="91"/>
      <c r="BI571" s="91"/>
      <c r="BJ571" s="91"/>
      <c r="BK571" s="91"/>
      <c r="BL571" s="91"/>
      <c r="BM571" s="91"/>
      <c r="BN571" s="91"/>
      <c r="BO571" s="91"/>
      <c r="BP571" s="91"/>
      <c r="BQ571" s="91"/>
      <c r="BR571" s="91"/>
      <c r="BS571" s="91"/>
      <c r="BT571" s="91"/>
      <c r="BU571" s="91"/>
      <c r="BV571" s="91"/>
      <c r="BW571" s="91"/>
      <c r="BX571" s="91"/>
      <c r="BY571" s="91"/>
      <c r="BZ571" s="91"/>
      <c r="CA571" s="91"/>
      <c r="CB571" s="91"/>
      <c r="CC571" s="91"/>
      <c r="CD571" s="91"/>
      <c r="CE571" s="91"/>
      <c r="CF571" s="91"/>
      <c r="CG571" s="91"/>
      <c r="CH571" s="91"/>
      <c r="CI571" s="91"/>
      <c r="CJ571" s="91"/>
      <c r="CK571" s="91"/>
      <c r="CL571" s="91"/>
      <c r="CM571" s="91"/>
      <c r="CN571" s="91"/>
    </row>
    <row r="572" spans="1:92" s="85" customFormat="1" ht="12.75">
      <c r="A572" s="142"/>
      <c r="E572" s="83"/>
      <c r="F572" s="84"/>
      <c r="N572" s="84"/>
      <c r="O572" s="91"/>
      <c r="P572" s="91"/>
      <c r="Q572" s="91"/>
      <c r="R572" s="91"/>
      <c r="S572" s="91"/>
      <c r="T572" s="91"/>
      <c r="U572" s="91"/>
      <c r="V572" s="91"/>
      <c r="W572" s="91"/>
      <c r="X572" s="91"/>
      <c r="Y572" s="91"/>
      <c r="Z572" s="91"/>
      <c r="AA572" s="91"/>
      <c r="AB572" s="91"/>
      <c r="AC572" s="91"/>
      <c r="AD572" s="91"/>
      <c r="AE572" s="91"/>
      <c r="AF572" s="91"/>
      <c r="AG572" s="91"/>
      <c r="AH572" s="91"/>
      <c r="AI572" s="91"/>
      <c r="AJ572" s="91"/>
      <c r="AK572" s="91"/>
      <c r="AL572" s="91"/>
      <c r="AM572" s="91"/>
      <c r="AN572" s="91"/>
      <c r="AO572" s="91"/>
      <c r="AP572" s="91"/>
      <c r="AQ572" s="91"/>
      <c r="AR572" s="91"/>
      <c r="AS572" s="91"/>
      <c r="AT572" s="91"/>
      <c r="AU572" s="91"/>
      <c r="AV572" s="91"/>
      <c r="AW572" s="91"/>
      <c r="AX572" s="91"/>
      <c r="AY572" s="91"/>
      <c r="AZ572" s="91"/>
      <c r="BA572" s="91"/>
      <c r="BB572" s="91"/>
      <c r="BC572" s="91"/>
      <c r="BD572" s="91"/>
      <c r="BE572" s="91"/>
      <c r="BF572" s="91"/>
      <c r="BG572" s="91"/>
      <c r="BH572" s="91"/>
      <c r="BI572" s="91"/>
      <c r="BJ572" s="91"/>
      <c r="BK572" s="91"/>
      <c r="BL572" s="91"/>
      <c r="BM572" s="91"/>
      <c r="BN572" s="91"/>
      <c r="BO572" s="91"/>
      <c r="BP572" s="91"/>
      <c r="BQ572" s="91"/>
      <c r="BR572" s="91"/>
      <c r="BS572" s="91"/>
      <c r="BT572" s="91"/>
      <c r="BU572" s="91"/>
      <c r="BV572" s="91"/>
      <c r="BW572" s="91"/>
      <c r="BX572" s="91"/>
      <c r="BY572" s="91"/>
      <c r="BZ572" s="91"/>
      <c r="CA572" s="91"/>
      <c r="CB572" s="91"/>
      <c r="CC572" s="91"/>
      <c r="CD572" s="91"/>
      <c r="CE572" s="91"/>
      <c r="CF572" s="91"/>
      <c r="CG572" s="91"/>
      <c r="CH572" s="91"/>
      <c r="CI572" s="91"/>
      <c r="CJ572" s="91"/>
      <c r="CK572" s="91"/>
      <c r="CL572" s="91"/>
      <c r="CM572" s="91"/>
      <c r="CN572" s="91"/>
    </row>
    <row r="573" spans="1:92" s="85" customFormat="1" ht="12.75">
      <c r="A573" s="142"/>
      <c r="E573" s="83"/>
      <c r="F573" s="84"/>
      <c r="N573" s="84"/>
      <c r="O573" s="91"/>
      <c r="P573" s="91"/>
      <c r="Q573" s="91"/>
      <c r="R573" s="91"/>
      <c r="S573" s="91"/>
      <c r="T573" s="91"/>
      <c r="U573" s="91"/>
      <c r="V573" s="91"/>
      <c r="W573" s="91"/>
      <c r="X573" s="91"/>
      <c r="Y573" s="91"/>
      <c r="Z573" s="91"/>
      <c r="AA573" s="91"/>
      <c r="AB573" s="91"/>
      <c r="AC573" s="91"/>
      <c r="AD573" s="91"/>
      <c r="AE573" s="91"/>
      <c r="AF573" s="91"/>
      <c r="AG573" s="91"/>
      <c r="AH573" s="91"/>
      <c r="AI573" s="91"/>
      <c r="AJ573" s="91"/>
      <c r="AK573" s="91"/>
      <c r="AL573" s="91"/>
      <c r="AM573" s="91"/>
      <c r="AN573" s="91"/>
      <c r="AO573" s="91"/>
      <c r="AP573" s="91"/>
      <c r="AQ573" s="91"/>
      <c r="AR573" s="91"/>
      <c r="AS573" s="91"/>
      <c r="AT573" s="91"/>
      <c r="AU573" s="91"/>
      <c r="AV573" s="91"/>
      <c r="AW573" s="91"/>
      <c r="AX573" s="91"/>
      <c r="AY573" s="91"/>
      <c r="AZ573" s="91"/>
      <c r="BA573" s="91"/>
      <c r="BB573" s="91"/>
      <c r="BC573" s="91"/>
      <c r="BD573" s="91"/>
      <c r="BE573" s="91"/>
      <c r="BF573" s="91"/>
      <c r="BG573" s="91"/>
      <c r="BH573" s="91"/>
      <c r="BI573" s="91"/>
      <c r="BJ573" s="91"/>
      <c r="BK573" s="91"/>
      <c r="BL573" s="91"/>
      <c r="BM573" s="91"/>
      <c r="BN573" s="91"/>
      <c r="BO573" s="91"/>
      <c r="BP573" s="91"/>
      <c r="BQ573" s="91"/>
      <c r="BR573" s="91"/>
      <c r="BS573" s="91"/>
      <c r="BT573" s="91"/>
      <c r="BU573" s="91"/>
      <c r="BV573" s="91"/>
      <c r="BW573" s="91"/>
      <c r="BX573" s="91"/>
      <c r="BY573" s="91"/>
      <c r="BZ573" s="91"/>
      <c r="CA573" s="91"/>
      <c r="CB573" s="91"/>
      <c r="CC573" s="91"/>
      <c r="CD573" s="91"/>
      <c r="CE573" s="91"/>
      <c r="CF573" s="91"/>
      <c r="CG573" s="91"/>
      <c r="CH573" s="91"/>
      <c r="CI573" s="91"/>
      <c r="CJ573" s="91"/>
      <c r="CK573" s="91"/>
      <c r="CL573" s="91"/>
      <c r="CM573" s="91"/>
      <c r="CN573" s="91"/>
    </row>
    <row r="574" spans="1:92" s="85" customFormat="1" ht="12.75">
      <c r="A574" s="142"/>
      <c r="E574" s="83"/>
      <c r="F574" s="84"/>
      <c r="N574" s="84"/>
      <c r="O574" s="91"/>
      <c r="P574" s="91"/>
      <c r="Q574" s="91"/>
      <c r="R574" s="91"/>
      <c r="S574" s="91"/>
      <c r="T574" s="91"/>
      <c r="U574" s="91"/>
      <c r="V574" s="91"/>
      <c r="W574" s="91"/>
      <c r="X574" s="91"/>
      <c r="Y574" s="91"/>
      <c r="Z574" s="91"/>
      <c r="AA574" s="91"/>
      <c r="AB574" s="91"/>
      <c r="AC574" s="91"/>
      <c r="AD574" s="91"/>
      <c r="AE574" s="91"/>
      <c r="AF574" s="91"/>
      <c r="AG574" s="91"/>
      <c r="AH574" s="91"/>
      <c r="AI574" s="91"/>
      <c r="AJ574" s="91"/>
      <c r="AK574" s="91"/>
      <c r="AL574" s="91"/>
      <c r="AM574" s="91"/>
      <c r="AN574" s="91"/>
      <c r="AO574" s="91"/>
      <c r="AP574" s="91"/>
      <c r="AQ574" s="91"/>
      <c r="AR574" s="91"/>
      <c r="AS574" s="91"/>
      <c r="AT574" s="91"/>
      <c r="AU574" s="91"/>
      <c r="AV574" s="91"/>
      <c r="AW574" s="91"/>
      <c r="AX574" s="91"/>
      <c r="AY574" s="91"/>
      <c r="AZ574" s="91"/>
      <c r="BA574" s="91"/>
      <c r="BB574" s="91"/>
      <c r="BC574" s="91"/>
      <c r="BD574" s="91"/>
      <c r="BE574" s="91"/>
      <c r="BF574" s="91"/>
      <c r="BG574" s="91"/>
      <c r="BH574" s="91"/>
      <c r="BI574" s="91"/>
      <c r="BJ574" s="91"/>
      <c r="BK574" s="91"/>
      <c r="BL574" s="91"/>
      <c r="BM574" s="91"/>
      <c r="BN574" s="91"/>
      <c r="BO574" s="91"/>
      <c r="BP574" s="91"/>
      <c r="BQ574" s="91"/>
      <c r="BR574" s="91"/>
      <c r="BS574" s="91"/>
      <c r="BT574" s="91"/>
      <c r="BU574" s="91"/>
      <c r="BV574" s="91"/>
      <c r="BW574" s="91"/>
      <c r="BX574" s="91"/>
      <c r="BY574" s="91"/>
      <c r="BZ574" s="91"/>
      <c r="CA574" s="91"/>
      <c r="CB574" s="91"/>
      <c r="CC574" s="91"/>
      <c r="CD574" s="91"/>
      <c r="CE574" s="91"/>
      <c r="CF574" s="91"/>
      <c r="CG574" s="91"/>
      <c r="CH574" s="91"/>
      <c r="CI574" s="91"/>
      <c r="CJ574" s="91"/>
      <c r="CK574" s="91"/>
      <c r="CL574" s="91"/>
      <c r="CM574" s="91"/>
      <c r="CN574" s="91"/>
    </row>
    <row r="575" spans="1:92" s="85" customFormat="1" ht="12.75">
      <c r="A575" s="142"/>
      <c r="E575" s="83"/>
      <c r="F575" s="84"/>
      <c r="N575" s="84"/>
      <c r="O575" s="91"/>
      <c r="P575" s="91"/>
      <c r="Q575" s="91"/>
      <c r="R575" s="91"/>
      <c r="S575" s="91"/>
      <c r="T575" s="91"/>
      <c r="U575" s="91"/>
      <c r="V575" s="91"/>
      <c r="W575" s="91"/>
      <c r="X575" s="91"/>
      <c r="Y575" s="91"/>
      <c r="Z575" s="91"/>
      <c r="AA575" s="91"/>
      <c r="AB575" s="91"/>
      <c r="AC575" s="91"/>
      <c r="AD575" s="91"/>
      <c r="AE575" s="91"/>
      <c r="AF575" s="91"/>
      <c r="AG575" s="91"/>
      <c r="AH575" s="91"/>
      <c r="AI575" s="91"/>
      <c r="AJ575" s="91"/>
      <c r="AK575" s="91"/>
      <c r="AL575" s="91"/>
      <c r="AM575" s="91"/>
      <c r="AN575" s="91"/>
      <c r="AO575" s="91"/>
      <c r="AP575" s="91"/>
      <c r="AQ575" s="91"/>
      <c r="AR575" s="91"/>
      <c r="AS575" s="91"/>
      <c r="AT575" s="91"/>
      <c r="AU575" s="91"/>
      <c r="AV575" s="91"/>
      <c r="AW575" s="91"/>
      <c r="AX575" s="91"/>
      <c r="AY575" s="91"/>
      <c r="AZ575" s="91"/>
      <c r="BA575" s="91"/>
      <c r="BB575" s="91"/>
      <c r="BC575" s="91"/>
      <c r="BD575" s="91"/>
      <c r="BE575" s="91"/>
      <c r="BF575" s="91"/>
      <c r="BG575" s="91"/>
      <c r="BH575" s="91"/>
      <c r="BI575" s="91"/>
      <c r="BJ575" s="91"/>
      <c r="BK575" s="91"/>
      <c r="BL575" s="91"/>
      <c r="BM575" s="91"/>
      <c r="BN575" s="91"/>
      <c r="BO575" s="91"/>
      <c r="BP575" s="91"/>
      <c r="BQ575" s="91"/>
      <c r="BR575" s="91"/>
      <c r="BS575" s="91"/>
      <c r="BT575" s="91"/>
      <c r="BU575" s="91"/>
      <c r="BV575" s="91"/>
      <c r="BW575" s="91"/>
      <c r="BX575" s="91"/>
      <c r="BY575" s="91"/>
      <c r="BZ575" s="91"/>
      <c r="CA575" s="91"/>
      <c r="CB575" s="91"/>
      <c r="CC575" s="91"/>
      <c r="CD575" s="91"/>
      <c r="CE575" s="91"/>
      <c r="CF575" s="91"/>
      <c r="CG575" s="91"/>
      <c r="CH575" s="91"/>
      <c r="CI575" s="91"/>
      <c r="CJ575" s="91"/>
      <c r="CK575" s="91"/>
      <c r="CL575" s="91"/>
      <c r="CM575" s="91"/>
      <c r="CN575" s="91"/>
    </row>
    <row r="576" spans="1:92" s="85" customFormat="1" ht="12.75">
      <c r="A576" s="142"/>
      <c r="E576" s="83"/>
      <c r="F576" s="84"/>
      <c r="N576" s="84"/>
      <c r="O576" s="91"/>
      <c r="P576" s="91"/>
      <c r="Q576" s="91"/>
      <c r="R576" s="91"/>
      <c r="S576" s="91"/>
      <c r="T576" s="91"/>
      <c r="U576" s="91"/>
      <c r="V576" s="91"/>
      <c r="W576" s="91"/>
      <c r="X576" s="91"/>
      <c r="Y576" s="91"/>
      <c r="Z576" s="91"/>
      <c r="AA576" s="91"/>
      <c r="AB576" s="91"/>
      <c r="AC576" s="91"/>
      <c r="AD576" s="91"/>
      <c r="AE576" s="91"/>
      <c r="AF576" s="91"/>
      <c r="AG576" s="91"/>
      <c r="AH576" s="91"/>
      <c r="AI576" s="91"/>
      <c r="AJ576" s="91"/>
      <c r="AK576" s="91"/>
      <c r="AL576" s="91"/>
      <c r="AM576" s="91"/>
      <c r="AN576" s="91"/>
      <c r="AO576" s="91"/>
      <c r="AP576" s="91"/>
      <c r="AQ576" s="91"/>
      <c r="AR576" s="91"/>
      <c r="AS576" s="91"/>
      <c r="AT576" s="91"/>
      <c r="AU576" s="91"/>
      <c r="AV576" s="91"/>
      <c r="AW576" s="91"/>
      <c r="AX576" s="91"/>
      <c r="AY576" s="91"/>
      <c r="AZ576" s="91"/>
      <c r="BA576" s="91"/>
      <c r="BB576" s="91"/>
      <c r="BC576" s="91"/>
      <c r="BD576" s="91"/>
      <c r="BE576" s="91"/>
      <c r="BF576" s="91"/>
      <c r="BG576" s="91"/>
      <c r="BH576" s="91"/>
      <c r="BI576" s="91"/>
      <c r="BJ576" s="91"/>
      <c r="BK576" s="91"/>
      <c r="BL576" s="91"/>
      <c r="BM576" s="91"/>
      <c r="BN576" s="91"/>
      <c r="BO576" s="91"/>
      <c r="BP576" s="91"/>
      <c r="BQ576" s="91"/>
      <c r="BR576" s="91"/>
      <c r="BS576" s="91"/>
      <c r="BT576" s="91"/>
      <c r="BU576" s="91"/>
      <c r="BV576" s="91"/>
      <c r="BW576" s="91"/>
      <c r="BX576" s="91"/>
      <c r="BY576" s="91"/>
      <c r="BZ576" s="91"/>
      <c r="CA576" s="91"/>
      <c r="CB576" s="91"/>
      <c r="CC576" s="91"/>
      <c r="CD576" s="91"/>
      <c r="CE576" s="91"/>
      <c r="CF576" s="91"/>
      <c r="CG576" s="91"/>
      <c r="CH576" s="91"/>
      <c r="CI576" s="91"/>
      <c r="CJ576" s="91"/>
      <c r="CK576" s="91"/>
      <c r="CL576" s="91"/>
      <c r="CM576" s="91"/>
      <c r="CN576" s="91"/>
    </row>
    <row r="577" spans="1:92" s="85" customFormat="1" ht="12.75">
      <c r="A577" s="142"/>
      <c r="E577" s="83"/>
      <c r="F577" s="84"/>
      <c r="N577" s="84"/>
      <c r="O577" s="91"/>
      <c r="P577" s="91"/>
      <c r="Q577" s="91"/>
      <c r="R577" s="91"/>
      <c r="S577" s="91"/>
      <c r="T577" s="91"/>
      <c r="U577" s="91"/>
      <c r="V577" s="91"/>
      <c r="W577" s="91"/>
      <c r="X577" s="91"/>
      <c r="Y577" s="91"/>
      <c r="Z577" s="91"/>
      <c r="AA577" s="91"/>
      <c r="AB577" s="91"/>
      <c r="AC577" s="91"/>
      <c r="AD577" s="91"/>
      <c r="AE577" s="91"/>
      <c r="AF577" s="91"/>
      <c r="AG577" s="91"/>
      <c r="AH577" s="91"/>
      <c r="AI577" s="91"/>
      <c r="AJ577" s="91"/>
      <c r="AK577" s="91"/>
      <c r="AL577" s="91"/>
      <c r="AM577" s="91"/>
      <c r="AN577" s="91"/>
      <c r="AO577" s="91"/>
      <c r="AP577" s="91"/>
      <c r="AQ577" s="91"/>
      <c r="AR577" s="91"/>
      <c r="AS577" s="91"/>
      <c r="AT577" s="91"/>
      <c r="AU577" s="91"/>
      <c r="AV577" s="91"/>
      <c r="AW577" s="91"/>
      <c r="AX577" s="91"/>
      <c r="AY577" s="91"/>
      <c r="AZ577" s="91"/>
      <c r="BA577" s="91"/>
      <c r="BB577" s="91"/>
      <c r="BC577" s="91"/>
      <c r="BD577" s="91"/>
      <c r="BE577" s="91"/>
      <c r="BF577" s="91"/>
      <c r="BG577" s="91"/>
      <c r="BH577" s="91"/>
      <c r="BI577" s="91"/>
      <c r="BJ577" s="91"/>
      <c r="BK577" s="91"/>
      <c r="BL577" s="91"/>
      <c r="BM577" s="91"/>
      <c r="BN577" s="91"/>
      <c r="BO577" s="91"/>
      <c r="BP577" s="91"/>
      <c r="BQ577" s="91"/>
      <c r="BR577" s="91"/>
      <c r="BS577" s="91"/>
      <c r="BT577" s="91"/>
      <c r="BU577" s="91"/>
      <c r="BV577" s="91"/>
      <c r="BW577" s="91"/>
      <c r="BX577" s="91"/>
      <c r="BY577" s="91"/>
      <c r="BZ577" s="91"/>
      <c r="CA577" s="91"/>
      <c r="CB577" s="91"/>
      <c r="CC577" s="91"/>
      <c r="CD577" s="91"/>
      <c r="CE577" s="91"/>
      <c r="CF577" s="91"/>
      <c r="CG577" s="91"/>
      <c r="CH577" s="91"/>
      <c r="CI577" s="91"/>
      <c r="CJ577" s="91"/>
      <c r="CK577" s="91"/>
      <c r="CL577" s="91"/>
      <c r="CM577" s="91"/>
      <c r="CN577" s="91"/>
    </row>
    <row r="578" spans="1:92" s="85" customFormat="1" ht="12.75">
      <c r="A578" s="142"/>
      <c r="E578" s="83"/>
      <c r="F578" s="84"/>
      <c r="N578" s="84"/>
      <c r="O578" s="91"/>
      <c r="P578" s="91"/>
      <c r="Q578" s="91"/>
      <c r="R578" s="91"/>
      <c r="S578" s="91"/>
      <c r="T578" s="91"/>
      <c r="U578" s="91"/>
      <c r="V578" s="91"/>
      <c r="W578" s="91"/>
      <c r="X578" s="91"/>
      <c r="Y578" s="91"/>
      <c r="Z578" s="91"/>
      <c r="AA578" s="91"/>
      <c r="AB578" s="91"/>
      <c r="AC578" s="91"/>
      <c r="AD578" s="91"/>
      <c r="AE578" s="91"/>
      <c r="AF578" s="91"/>
      <c r="AG578" s="91"/>
      <c r="AH578" s="91"/>
      <c r="AI578" s="91"/>
      <c r="AJ578" s="91"/>
      <c r="AK578" s="91"/>
      <c r="AL578" s="91"/>
      <c r="AM578" s="91"/>
      <c r="AN578" s="91"/>
      <c r="AO578" s="91"/>
      <c r="AP578" s="91"/>
      <c r="AQ578" s="91"/>
      <c r="AR578" s="91"/>
      <c r="AS578" s="91"/>
      <c r="AT578" s="91"/>
      <c r="AU578" s="91"/>
      <c r="AV578" s="91"/>
      <c r="AW578" s="91"/>
      <c r="AX578" s="91"/>
      <c r="AY578" s="91"/>
      <c r="AZ578" s="91"/>
      <c r="BA578" s="91"/>
      <c r="BB578" s="91"/>
      <c r="BC578" s="91"/>
      <c r="BD578" s="91"/>
      <c r="BE578" s="91"/>
      <c r="BF578" s="91"/>
      <c r="BG578" s="91"/>
      <c r="BH578" s="91"/>
      <c r="BI578" s="91"/>
      <c r="BJ578" s="91"/>
      <c r="BK578" s="91"/>
      <c r="BL578" s="91"/>
      <c r="BM578" s="91"/>
      <c r="BN578" s="91"/>
      <c r="BO578" s="91"/>
      <c r="BP578" s="91"/>
      <c r="BQ578" s="91"/>
      <c r="BR578" s="91"/>
      <c r="BS578" s="91"/>
      <c r="BT578" s="91"/>
      <c r="BU578" s="91"/>
      <c r="BV578" s="91"/>
      <c r="BW578" s="91"/>
      <c r="BX578" s="91"/>
      <c r="BY578" s="91"/>
      <c r="BZ578" s="91"/>
      <c r="CA578" s="91"/>
      <c r="CB578" s="91"/>
      <c r="CC578" s="91"/>
      <c r="CD578" s="91"/>
      <c r="CE578" s="91"/>
      <c r="CF578" s="91"/>
      <c r="CG578" s="91"/>
      <c r="CH578" s="91"/>
      <c r="CI578" s="91"/>
      <c r="CJ578" s="91"/>
      <c r="CK578" s="91"/>
      <c r="CL578" s="91"/>
      <c r="CM578" s="91"/>
      <c r="CN578" s="91"/>
    </row>
    <row r="579" spans="1:92" s="85" customFormat="1" ht="12.75">
      <c r="A579" s="142"/>
      <c r="E579" s="83"/>
      <c r="F579" s="84"/>
      <c r="N579" s="84"/>
      <c r="O579" s="91"/>
      <c r="P579" s="91"/>
      <c r="Q579" s="91"/>
      <c r="R579" s="91"/>
      <c r="S579" s="91"/>
      <c r="T579" s="91"/>
      <c r="U579" s="91"/>
      <c r="V579" s="91"/>
      <c r="W579" s="91"/>
      <c r="X579" s="91"/>
      <c r="Y579" s="91"/>
      <c r="Z579" s="91"/>
      <c r="AA579" s="91"/>
      <c r="AB579" s="91"/>
      <c r="AC579" s="91"/>
      <c r="AD579" s="91"/>
      <c r="AE579" s="91"/>
      <c r="AF579" s="91"/>
      <c r="AG579" s="91"/>
      <c r="AH579" s="91"/>
      <c r="AI579" s="91"/>
      <c r="AJ579" s="91"/>
      <c r="AK579" s="91"/>
      <c r="AL579" s="91"/>
      <c r="AM579" s="91"/>
      <c r="AN579" s="91"/>
      <c r="AO579" s="91"/>
      <c r="AP579" s="91"/>
      <c r="AQ579" s="91"/>
      <c r="AR579" s="91"/>
      <c r="AS579" s="91"/>
      <c r="AT579" s="91"/>
      <c r="AU579" s="91"/>
      <c r="AV579" s="91"/>
      <c r="AW579" s="91"/>
      <c r="AX579" s="91"/>
      <c r="AY579" s="91"/>
      <c r="AZ579" s="91"/>
      <c r="BA579" s="91"/>
      <c r="BB579" s="91"/>
      <c r="BC579" s="91"/>
      <c r="BD579" s="91"/>
      <c r="BE579" s="91"/>
      <c r="BF579" s="91"/>
      <c r="BG579" s="91"/>
      <c r="BH579" s="91"/>
      <c r="BI579" s="91"/>
      <c r="BJ579" s="91"/>
      <c r="BK579" s="91"/>
      <c r="BL579" s="91"/>
      <c r="BM579" s="91"/>
      <c r="BN579" s="91"/>
      <c r="BO579" s="91"/>
      <c r="BP579" s="91"/>
      <c r="BQ579" s="91"/>
      <c r="BR579" s="91"/>
      <c r="BS579" s="91"/>
      <c r="BT579" s="91"/>
      <c r="BU579" s="91"/>
      <c r="BV579" s="91"/>
      <c r="BW579" s="91"/>
      <c r="BX579" s="91"/>
      <c r="BY579" s="91"/>
      <c r="BZ579" s="91"/>
      <c r="CA579" s="91"/>
      <c r="CB579" s="91"/>
      <c r="CC579" s="91"/>
      <c r="CD579" s="91"/>
      <c r="CE579" s="91"/>
      <c r="CF579" s="91"/>
      <c r="CG579" s="91"/>
      <c r="CH579" s="91"/>
      <c r="CI579" s="91"/>
      <c r="CJ579" s="91"/>
      <c r="CK579" s="91"/>
      <c r="CL579" s="91"/>
      <c r="CM579" s="91"/>
      <c r="CN579" s="91"/>
    </row>
    <row r="580" spans="1:92" s="85" customFormat="1" ht="12.75">
      <c r="A580" s="142"/>
      <c r="E580" s="83"/>
      <c r="F580" s="84"/>
      <c r="N580" s="84"/>
      <c r="O580" s="91"/>
      <c r="P580" s="91"/>
      <c r="Q580" s="91"/>
      <c r="R580" s="91"/>
      <c r="S580" s="91"/>
      <c r="T580" s="91"/>
      <c r="U580" s="91"/>
      <c r="V580" s="91"/>
      <c r="W580" s="91"/>
      <c r="X580" s="91"/>
      <c r="Y580" s="91"/>
      <c r="Z580" s="91"/>
      <c r="AA580" s="91"/>
      <c r="AB580" s="91"/>
      <c r="AC580" s="91"/>
      <c r="AD580" s="91"/>
      <c r="AE580" s="91"/>
      <c r="AF580" s="91"/>
      <c r="AG580" s="91"/>
      <c r="AH580" s="91"/>
      <c r="AI580" s="91"/>
      <c r="AJ580" s="91"/>
      <c r="AK580" s="91"/>
      <c r="AL580" s="91"/>
      <c r="AM580" s="91"/>
      <c r="AN580" s="91"/>
      <c r="AO580" s="91"/>
      <c r="AP580" s="91"/>
      <c r="AQ580" s="91"/>
      <c r="AR580" s="91"/>
      <c r="AS580" s="91"/>
      <c r="AT580" s="91"/>
      <c r="AU580" s="91"/>
      <c r="AV580" s="91"/>
      <c r="AW580" s="91"/>
      <c r="AX580" s="91"/>
      <c r="AY580" s="91"/>
      <c r="AZ580" s="91"/>
      <c r="BA580" s="91"/>
      <c r="BB580" s="91"/>
      <c r="BC580" s="91"/>
      <c r="BD580" s="91"/>
      <c r="BE580" s="91"/>
      <c r="BF580" s="91"/>
      <c r="BG580" s="91"/>
      <c r="BH580" s="91"/>
      <c r="BI580" s="91"/>
      <c r="BJ580" s="91"/>
      <c r="BK580" s="91"/>
      <c r="BL580" s="91"/>
      <c r="BM580" s="91"/>
      <c r="BN580" s="91"/>
      <c r="BO580" s="91"/>
      <c r="BP580" s="91"/>
      <c r="BQ580" s="91"/>
      <c r="BR580" s="91"/>
      <c r="BS580" s="91"/>
      <c r="BT580" s="91"/>
      <c r="BU580" s="91"/>
      <c r="BV580" s="91"/>
      <c r="BW580" s="91"/>
      <c r="BX580" s="91"/>
      <c r="BY580" s="91"/>
      <c r="BZ580" s="91"/>
      <c r="CA580" s="91"/>
      <c r="CB580" s="91"/>
      <c r="CC580" s="91"/>
      <c r="CD580" s="91"/>
      <c r="CE580" s="91"/>
      <c r="CF580" s="91"/>
      <c r="CG580" s="91"/>
      <c r="CH580" s="91"/>
      <c r="CI580" s="91"/>
      <c r="CJ580" s="91"/>
      <c r="CK580" s="91"/>
      <c r="CL580" s="91"/>
      <c r="CM580" s="91"/>
      <c r="CN580" s="91"/>
    </row>
    <row r="581" spans="1:92" s="85" customFormat="1" ht="12.75">
      <c r="A581" s="142"/>
      <c r="E581" s="83"/>
      <c r="F581" s="84"/>
      <c r="N581" s="84"/>
      <c r="O581" s="91"/>
      <c r="P581" s="91"/>
      <c r="Q581" s="91"/>
      <c r="R581" s="91"/>
      <c r="S581" s="91"/>
      <c r="T581" s="91"/>
      <c r="U581" s="91"/>
      <c r="V581" s="91"/>
      <c r="W581" s="91"/>
      <c r="X581" s="91"/>
      <c r="Y581" s="91"/>
      <c r="Z581" s="91"/>
      <c r="AA581" s="91"/>
      <c r="AB581" s="91"/>
      <c r="AC581" s="91"/>
      <c r="AD581" s="91"/>
      <c r="AE581" s="91"/>
      <c r="AF581" s="91"/>
      <c r="AG581" s="91"/>
      <c r="AH581" s="91"/>
      <c r="AI581" s="91"/>
      <c r="AJ581" s="91"/>
      <c r="AK581" s="91"/>
      <c r="AL581" s="91"/>
      <c r="AM581" s="91"/>
      <c r="AN581" s="91"/>
      <c r="AO581" s="91"/>
      <c r="AP581" s="91"/>
      <c r="AQ581" s="91"/>
      <c r="AR581" s="91"/>
      <c r="AS581" s="91"/>
      <c r="AT581" s="91"/>
      <c r="AU581" s="91"/>
      <c r="AV581" s="91"/>
      <c r="AW581" s="91"/>
      <c r="AX581" s="91"/>
      <c r="AY581" s="91"/>
      <c r="AZ581" s="91"/>
      <c r="BA581" s="91"/>
      <c r="BB581" s="91"/>
      <c r="BC581" s="91"/>
      <c r="BD581" s="91"/>
      <c r="BE581" s="91"/>
      <c r="BF581" s="91"/>
      <c r="BG581" s="91"/>
      <c r="BH581" s="91"/>
      <c r="BI581" s="91"/>
      <c r="BJ581" s="91"/>
      <c r="BK581" s="91"/>
      <c r="BL581" s="91"/>
      <c r="BM581" s="91"/>
      <c r="BN581" s="91"/>
      <c r="BO581" s="91"/>
      <c r="BP581" s="91"/>
      <c r="BQ581" s="91"/>
      <c r="BR581" s="91"/>
      <c r="BS581" s="91"/>
      <c r="BT581" s="91"/>
      <c r="BU581" s="91"/>
      <c r="BV581" s="91"/>
      <c r="BW581" s="91"/>
      <c r="BX581" s="91"/>
      <c r="BY581" s="91"/>
      <c r="BZ581" s="91"/>
      <c r="CA581" s="91"/>
      <c r="CB581" s="91"/>
      <c r="CC581" s="91"/>
      <c r="CD581" s="91"/>
      <c r="CE581" s="91"/>
      <c r="CF581" s="91"/>
      <c r="CG581" s="91"/>
      <c r="CH581" s="91"/>
      <c r="CI581" s="91"/>
      <c r="CJ581" s="91"/>
      <c r="CK581" s="91"/>
      <c r="CL581" s="91"/>
      <c r="CM581" s="91"/>
      <c r="CN581" s="91"/>
    </row>
  </sheetData>
  <sheetProtection password="DBAD" sheet="1" insertRows="0"/>
  <mergeCells count="54">
    <mergeCell ref="D358:N358"/>
    <mergeCell ref="F359:H359"/>
    <mergeCell ref="I359:N359"/>
    <mergeCell ref="F360:H360"/>
    <mergeCell ref="I360:N360"/>
    <mergeCell ref="D354:N354"/>
    <mergeCell ref="D355:N355"/>
    <mergeCell ref="D356:N356"/>
    <mergeCell ref="D357:N357"/>
    <mergeCell ref="D350:N350"/>
    <mergeCell ref="D351:N351"/>
    <mergeCell ref="D352:N352"/>
    <mergeCell ref="D353:N353"/>
    <mergeCell ref="D345:N345"/>
    <mergeCell ref="D346:N346"/>
    <mergeCell ref="D347:N348"/>
    <mergeCell ref="D349:N349"/>
    <mergeCell ref="D341:N341"/>
    <mergeCell ref="D342:N342"/>
    <mergeCell ref="D343:N343"/>
    <mergeCell ref="D344:N344"/>
    <mergeCell ref="D336:N336"/>
    <mergeCell ref="D337:N338"/>
    <mergeCell ref="D339:N339"/>
    <mergeCell ref="D340:N340"/>
    <mergeCell ref="F365:H365"/>
    <mergeCell ref="I365:N365"/>
    <mergeCell ref="D327:N328"/>
    <mergeCell ref="D329:N329"/>
    <mergeCell ref="D330:N330"/>
    <mergeCell ref="D331:N331"/>
    <mergeCell ref="F363:H363"/>
    <mergeCell ref="I363:N363"/>
    <mergeCell ref="D332:N332"/>
    <mergeCell ref="D333:N333"/>
    <mergeCell ref="D1:M1"/>
    <mergeCell ref="G2:H2"/>
    <mergeCell ref="G3:H3"/>
    <mergeCell ref="G4:H4"/>
    <mergeCell ref="E18:E19"/>
    <mergeCell ref="I8:K8"/>
    <mergeCell ref="G15:I15"/>
    <mergeCell ref="K15:M15"/>
    <mergeCell ref="L8:M8"/>
    <mergeCell ref="F364:H364"/>
    <mergeCell ref="I364:N364"/>
    <mergeCell ref="G5:H5"/>
    <mergeCell ref="G6:H6"/>
    <mergeCell ref="F362:H362"/>
    <mergeCell ref="I362:N362"/>
    <mergeCell ref="D334:N334"/>
    <mergeCell ref="D335:N335"/>
    <mergeCell ref="F361:H361"/>
    <mergeCell ref="I361:N361"/>
  </mergeCells>
  <printOptions/>
  <pageMargins left="0.21" right="0.17" top="0.38" bottom="0.49" header="0.19" footer="0.17"/>
  <pageSetup fitToHeight="0" horizontalDpi="600" verticalDpi="600" orientation="landscape" scale="63" r:id="rId1"/>
  <headerFooter alignWithMargins="0">
    <oddFooter>&amp;L&amp;8&amp;F&amp;R&amp;P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kryan</dc:creator>
  <cp:keywords/>
  <dc:description/>
  <cp:lastModifiedBy>Scott Miller</cp:lastModifiedBy>
  <cp:lastPrinted>2012-02-17T18:14:17Z</cp:lastPrinted>
  <dcterms:created xsi:type="dcterms:W3CDTF">2007-06-21T20:30:51Z</dcterms:created>
  <dcterms:modified xsi:type="dcterms:W3CDTF">2020-04-28T12:25:57Z</dcterms:modified>
  <cp:category/>
  <cp:version/>
  <cp:contentType/>
  <cp:contentStatus/>
</cp:coreProperties>
</file>